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Lights Out F1 2022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base'!B6:B75,TRUE))/60</f>
        <v>0</v>
      </c>
      <c r="C5" s="4" t="n">
        <f>(COUNTIF('Set de base'!B6:B75,TRUE))/60</f>
        <v>0</v>
      </c>
      <c r="E5" s="4" t="n">
        <f>(COUNTIF('Set de base'!C6:K75,TRUE))/540</f>
        <v>0</v>
      </c>
      <c r="G5" s="4" t="n">
        <f>(COUNTIF('Set de base'!B6:K75,TRUE))/600</f>
        <v>0</v>
      </c>
    </row>
    <row r="6" ht="25" customHeight="1"/>
    <row r="7" ht="20" customHeight="1">
      <c r="A7" s="5" t="str">
        <f>(COUNTIF('Set de base'!B6:B75,TRUE))&amp;" / 60"</f>
        <v>0 / 60</v>
      </c>
      <c r="C7" s="5" t="str">
        <f>(COUNTIF('Set de base'!B6:B75,TRUE))&amp;" / 60"</f>
        <v>0 / 60</v>
      </c>
      <c r="E7" s="5" t="str">
        <f>(COUNTIF('Set de base'!C6:K75,TRUE))&amp;" / 540"</f>
        <v>0 / 540</v>
      </c>
      <c r="G7" s="5" t="str">
        <f>(COUNTIF('Set de base'!B6:K75,TRUE))&amp;" / 600"</f>
        <v>0 / 600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600</v>
      </c>
      <c r="C12" s="10" t="n">
        <f>COUNTIF('Set de base'!B6:K75,TRUE)</f>
        <v>0</v>
      </c>
      <c r="D12" s="12" t="n">
        <f>(COUNTIF('Set de base'!B6:K75,TRUE))/600</f>
        <v>0</v>
      </c>
    </row>
    <row r="15" ht="25" customHeight="1">
      <c r="A15" s="6" t="inlineStr">
        <is>
          <t xml:space="preserve">Cartes de base par pilote</t>
        </is>
      </c>
    </row>
    <row r="16" ht="24" customHeight="1">
      <c r="A16" s="7" t="inlineStr">
        <is>
          <t xml:space="preserve">Pilote</t>
        </is>
      </c>
      <c r="B16" s="7" t="inlineStr">
        <is>
          <t xml:space="preserve">Cartes de base</t>
        </is>
      </c>
      <c r="C16" s="7" t="inlineStr">
        <is>
          <t xml:space="preserve">Possédées</t>
        </is>
      </c>
      <c r="D16" s="7" t="inlineStr">
        <is>
          <t xml:space="preserve">Progression</t>
        </is>
      </c>
    </row>
    <row r="17" ht="20" customHeight="1">
      <c r="A17" s="15" t="inlineStr">
        <is>
          <t xml:space="preserve">Alexander Albon</t>
        </is>
      </c>
      <c r="B17" s="10" t="n">
        <v>1</v>
      </c>
      <c r="C17" s="10" t="n">
        <f>IF('Set de base'!B24=TRUE,1,0)</f>
        <v>0</v>
      </c>
      <c r="D17" s="12" t="n">
        <f>(IF('Set de base'!B24=TRUE,1,0))/1</f>
        <v>0</v>
      </c>
    </row>
    <row r="18" ht="20" customHeight="1">
      <c r="A18" s="15" t="inlineStr">
        <is>
          <t xml:space="preserve">Ayumu Iwasa</t>
        </is>
      </c>
      <c r="B18" s="10" t="n">
        <v>1</v>
      </c>
      <c r="C18" s="10" t="n">
        <f>IF('Set de base'!B33=TRUE,1,0)</f>
        <v>0</v>
      </c>
      <c r="D18" s="12" t="n">
        <f>(IF('Set de base'!B33=TRUE,1,0))/1</f>
        <v>0</v>
      </c>
    </row>
    <row r="19" ht="20" customHeight="1">
      <c r="A19" s="15" t="inlineStr">
        <is>
          <t xml:space="preserve">Carlos Sainz</t>
        </is>
      </c>
      <c r="B19" s="10" t="n">
        <v>3</v>
      </c>
      <c r="C19" s="10" t="n">
        <f>IF('Set de base'!B9=TRUE,1,0)+IF('Set de base'!B43=TRUE,1,0)+IF('Set de base'!B69=TRUE,1,0)</f>
        <v>0</v>
      </c>
      <c r="D19" s="12" t="n">
        <f>(IF('Set de base'!B9=TRUE,1,0)+IF('Set de base'!B43=TRUE,1,0)+IF('Set de base'!B69=TRUE,1,0))/3</f>
        <v>0</v>
      </c>
    </row>
    <row r="20" ht="20" customHeight="1">
      <c r="A20" s="15" t="inlineStr">
        <is>
          <t xml:space="preserve">Charles Leclerc</t>
        </is>
      </c>
      <c r="B20" s="10" t="n">
        <v>2</v>
      </c>
      <c r="C20" s="10" t="n">
        <f>IF('Set de base'!B8=TRUE,1,0)+IF('Set de base'!B42=TRUE,1,0)</f>
        <v>0</v>
      </c>
      <c r="D20" s="12" t="n">
        <f>(IF('Set de base'!B8=TRUE,1,0)+IF('Set de base'!B42=TRUE,1,0))/2</f>
        <v>0</v>
      </c>
    </row>
    <row r="21" ht="20" customHeight="1">
      <c r="A21" s="15" t="inlineStr">
        <is>
          <t xml:space="preserve">Daniel Ricciardo</t>
        </is>
      </c>
      <c r="B21" s="10" t="n">
        <v>1</v>
      </c>
      <c r="C21" s="10" t="n">
        <f>IF('Set de base'!B13=TRUE,1,0)</f>
        <v>0</v>
      </c>
      <c r="D21" s="12" t="n">
        <f>(IF('Set de base'!B13=TRUE,1,0))/1</f>
        <v>0</v>
      </c>
    </row>
    <row r="22" ht="20" customHeight="1">
      <c r="A22" s="15" t="inlineStr">
        <is>
          <t xml:space="preserve">Dennis Hauger</t>
        </is>
      </c>
      <c r="B22" s="10" t="n">
        <v>1</v>
      </c>
      <c r="C22" s="10" t="n">
        <f>IF('Set de base'!B35=TRUE,1,0)</f>
        <v>0</v>
      </c>
      <c r="D22" s="12" t="n">
        <f>(IF('Set de base'!B35=TRUE,1,0))/1</f>
        <v>0</v>
      </c>
    </row>
    <row r="23" ht="20" customHeight="1">
      <c r="A23" s="15" t="inlineStr">
        <is>
          <t xml:space="preserve">Enzo Fittipaldi</t>
        </is>
      </c>
      <c r="B23" s="10" t="n">
        <v>1</v>
      </c>
      <c r="C23" s="10" t="n">
        <f>IF('Set de base'!B31=TRUE,1,0)</f>
        <v>0</v>
      </c>
      <c r="D23" s="12" t="n">
        <f>(IF('Set de base'!B31=TRUE,1,0))/1</f>
        <v>0</v>
      </c>
    </row>
    <row r="24" ht="20" customHeight="1">
      <c r="A24" s="15" t="inlineStr">
        <is>
          <t xml:space="preserve">Esteban Ocon</t>
        </is>
      </c>
      <c r="B24" s="10" t="n">
        <v>1</v>
      </c>
      <c r="C24" s="10" t="n">
        <f>IF('Set de base'!B14=TRUE,1,0)</f>
        <v>0</v>
      </c>
      <c r="D24" s="12" t="n">
        <f>(IF('Set de base'!B14=TRUE,1,0))/1</f>
        <v>0</v>
      </c>
    </row>
    <row r="25" ht="20" customHeight="1">
      <c r="A25" s="15" t="inlineStr">
        <is>
          <t xml:space="preserve">Felipe Drugovich</t>
        </is>
      </c>
      <c r="B25" s="10" t="n">
        <v>1</v>
      </c>
      <c r="C25" s="10" t="n">
        <f>IF('Set de base'!B26=TRUE,1,0)</f>
        <v>0</v>
      </c>
      <c r="D25" s="12" t="n">
        <f>(IF('Set de base'!B26=TRUE,1,0))/1</f>
        <v>0</v>
      </c>
    </row>
    <row r="26" ht="20" customHeight="1">
      <c r="A26" s="15" t="inlineStr">
        <is>
          <t xml:space="preserve">Fernando Alonso</t>
        </is>
      </c>
      <c r="B26" s="10" t="n">
        <v>3</v>
      </c>
      <c r="C26" s="10" t="n">
        <f>IF('Set de base'!B15=TRUE,1,0)+IF('Set de base'!B45=TRUE,1,0)+IF('Set de base'!B66=TRUE,1,0)</f>
        <v>0</v>
      </c>
      <c r="D26" s="12" t="n">
        <f>(IF('Set de base'!B15=TRUE,1,0)+IF('Set de base'!B45=TRUE,1,0)+IF('Set de base'!B66=TRUE,1,0))/3</f>
        <v>0</v>
      </c>
    </row>
    <row r="27" ht="20" customHeight="1">
      <c r="A27" s="15" t="inlineStr">
        <is>
          <t xml:space="preserve">Frederik Vesti</t>
        </is>
      </c>
      <c r="B27" s="10" t="n">
        <v>1</v>
      </c>
      <c r="C27" s="10" t="n">
        <f>IF('Set de base'!B28=TRUE,1,0)</f>
        <v>0</v>
      </c>
      <c r="D27" s="12" t="n">
        <f>(IF('Set de base'!B28=TRUE,1,0))/1</f>
        <v>0</v>
      </c>
    </row>
    <row r="28" ht="20" customHeight="1">
      <c r="A28" s="15" t="inlineStr">
        <is>
          <t xml:space="preserve">George Russell</t>
        </is>
      </c>
      <c r="B28" s="10" t="n">
        <v>3</v>
      </c>
      <c r="C28" s="10" t="n">
        <f>IF('Set de base'!B11=TRUE,1,0)+IF('Set de base'!B41=TRUE,1,0)+IF('Set de base'!B70=TRUE,1,0)</f>
        <v>0</v>
      </c>
      <c r="D28" s="12" t="n">
        <f>(IF('Set de base'!B11=TRUE,1,0)+IF('Set de base'!B41=TRUE,1,0)+IF('Set de base'!B70=TRUE,1,0))/3</f>
        <v>0</v>
      </c>
    </row>
    <row r="29" ht="20" customHeight="1">
      <c r="A29" s="15" t="inlineStr">
        <is>
          <t xml:space="preserve">Jack Doohan</t>
        </is>
      </c>
      <c r="B29" s="10" t="n">
        <v>1</v>
      </c>
      <c r="C29" s="10" t="n">
        <f>IF('Set de base'!B34=TRUE,1,0)</f>
        <v>0</v>
      </c>
      <c r="D29" s="12" t="n">
        <f>(IF('Set de base'!B34=TRUE,1,0))/1</f>
        <v>0</v>
      </c>
    </row>
    <row r="30" ht="20" customHeight="1">
      <c r="A30" s="15" t="inlineStr">
        <is>
          <t xml:space="preserve">Jehan Daruvala</t>
        </is>
      </c>
      <c r="B30" s="10" t="n">
        <v>1</v>
      </c>
      <c r="C30" s="10" t="n">
        <f>IF('Set de base'!B32=TRUE,1,0)</f>
        <v>0</v>
      </c>
      <c r="D30" s="12" t="n">
        <f>(IF('Set de base'!B32=TRUE,1,0))/1</f>
        <v>0</v>
      </c>
    </row>
    <row r="31" ht="20" customHeight="1">
      <c r="A31" s="15" t="inlineStr">
        <is>
          <t xml:space="preserve">Kevin Magnussen</t>
        </is>
      </c>
      <c r="B31" s="10" t="n">
        <v>2</v>
      </c>
      <c r="C31" s="10" t="n">
        <f>IF('Set de base'!B18=TRUE,1,0)+IF('Set de base'!B72=TRUE,1,0)</f>
        <v>0</v>
      </c>
      <c r="D31" s="12" t="n">
        <f>(IF('Set de base'!B18=TRUE,1,0)+IF('Set de base'!B72=TRUE,1,0))/2</f>
        <v>0</v>
      </c>
    </row>
    <row r="32" ht="20" customHeight="1">
      <c r="A32" s="15" t="inlineStr">
        <is>
          <t xml:space="preserve">Lance Stroll</t>
        </is>
      </c>
      <c r="B32" s="10" t="n">
        <v>1</v>
      </c>
      <c r="C32" s="10" t="n">
        <f>IF('Set de base'!B23=TRUE,1,0)</f>
        <v>0</v>
      </c>
      <c r="D32" s="12" t="n">
        <f>(IF('Set de base'!B23=TRUE,1,0))/1</f>
        <v>0</v>
      </c>
    </row>
    <row r="33" ht="20" customHeight="1">
      <c r="A33" s="15" t="inlineStr">
        <is>
          <t xml:space="preserve">Lando Norris</t>
        </is>
      </c>
      <c r="B33" s="10" t="n">
        <v>2</v>
      </c>
      <c r="C33" s="10" t="n">
        <f>IF('Set de base'!B12=TRUE,1,0)+IF('Set de base'!B44=TRUE,1,0)</f>
        <v>0</v>
      </c>
      <c r="D33" s="12" t="n">
        <f>(IF('Set de base'!B12=TRUE,1,0)+IF('Set de base'!B44=TRUE,1,0))/2</f>
        <v>0</v>
      </c>
    </row>
    <row r="34" ht="20" customHeight="1">
      <c r="A34" s="15" t="inlineStr">
        <is>
          <t xml:space="preserve">Lewis Hamilton</t>
        </is>
      </c>
      <c r="B34" s="10" t="n">
        <v>3</v>
      </c>
      <c r="C34" s="10" t="n">
        <f>IF('Set de base'!B10=TRUE,1,0)+IF('Set de base'!B40=TRUE,1,0)+IF('Set de base'!B65=TRUE,1,0)</f>
        <v>0</v>
      </c>
      <c r="D34" s="12" t="n">
        <f>(IF('Set de base'!B10=TRUE,1,0)+IF('Set de base'!B40=TRUE,1,0)+IF('Set de base'!B65=TRUE,1,0))/3</f>
        <v>0</v>
      </c>
    </row>
    <row r="35" ht="20" customHeight="1">
      <c r="A35" s="15" t="inlineStr">
        <is>
          <t xml:space="preserve">Liam Lawson</t>
        </is>
      </c>
      <c r="B35" s="10" t="n">
        <v>1</v>
      </c>
      <c r="C35" s="10" t="n">
        <f>IF('Set de base'!B30=TRUE,1,0)</f>
        <v>0</v>
      </c>
      <c r="D35" s="12" t="n">
        <f>(IF('Set de base'!B30=TRUE,1,0))/1</f>
        <v>0</v>
      </c>
    </row>
    <row r="36" ht="20" customHeight="1">
      <c r="A36" s="15" t="inlineStr">
        <is>
          <t xml:space="preserve">Logan Sargeant</t>
        </is>
      </c>
      <c r="B36" s="10" t="n">
        <v>1</v>
      </c>
      <c r="C36" s="10" t="n">
        <f>IF('Set de base'!B29=TRUE,1,0)</f>
        <v>0</v>
      </c>
      <c r="D36" s="12" t="n">
        <f>(IF('Set de base'!B29=TRUE,1,0))/1</f>
        <v>0</v>
      </c>
    </row>
    <row r="37" ht="20" customHeight="1">
      <c r="A37" s="15" t="inlineStr">
        <is>
          <t xml:space="preserve">Max Verstappen</t>
        </is>
      </c>
      <c r="B37" s="10" t="n">
        <v>3</v>
      </c>
      <c r="C37" s="10" t="n">
        <f>IF('Set de base'!B6=TRUE,1,0)+IF('Set de base'!B38=TRUE,1,0)+IF('Set de base'!B67=TRUE,1,0)</f>
        <v>0</v>
      </c>
      <c r="D37" s="12" t="n">
        <f>(IF('Set de base'!B6=TRUE,1,0)+IF('Set de base'!B38=TRUE,1,0)+IF('Set de base'!B67=TRUE,1,0))/3</f>
        <v>0</v>
      </c>
    </row>
    <row r="38" ht="20" customHeight="1">
      <c r="A38" s="15" t="inlineStr">
        <is>
          <t xml:space="preserve">Mick Schumacher</t>
        </is>
      </c>
      <c r="B38" s="10" t="n">
        <v>2</v>
      </c>
      <c r="C38" s="10" t="n">
        <f>IF('Set de base'!B19=TRUE,1,0)+IF('Set de base'!B68=TRUE,1,0)</f>
        <v>0</v>
      </c>
      <c r="D38" s="12" t="n">
        <f>(IF('Set de base'!B19=TRUE,1,0)+IF('Set de base'!B68=TRUE,1,0))/2</f>
        <v>0</v>
      </c>
    </row>
    <row r="39" ht="20" customHeight="1">
      <c r="A39" s="15" t="inlineStr">
        <is>
          <t xml:space="preserve">Nicholas Latifi</t>
        </is>
      </c>
      <c r="B39" s="10" t="n">
        <v>1</v>
      </c>
      <c r="C39" s="10" t="n">
        <f>IF('Set de base'!B25=TRUE,1,0)</f>
        <v>0</v>
      </c>
      <c r="D39" s="12" t="n">
        <f>(IF('Set de base'!B25=TRUE,1,0))/1</f>
        <v>0</v>
      </c>
    </row>
    <row r="40" ht="20" customHeight="1">
      <c r="A40" s="15" t="inlineStr">
        <is>
          <t xml:space="preserve">Pierre Gasly</t>
        </is>
      </c>
      <c r="B40" s="10" t="n">
        <v>1</v>
      </c>
      <c r="C40" s="10" t="n">
        <f>IF('Set de base'!B20=TRUE,1,0)</f>
        <v>0</v>
      </c>
      <c r="D40" s="12" t="n">
        <f>(IF('Set de base'!B20=TRUE,1,0))/1</f>
        <v>0</v>
      </c>
    </row>
    <row r="41" ht="20" customHeight="1">
      <c r="A41" s="15" t="inlineStr">
        <is>
          <t xml:space="preserve">Sebastian Vettel</t>
        </is>
      </c>
      <c r="B41" s="10" t="n">
        <v>3</v>
      </c>
      <c r="C41" s="10" t="n">
        <f>IF('Set de base'!B22=TRUE,1,0)+IF('Set de base'!B46=TRUE,1,0)+IF('Set de base'!B75=TRUE,1,0)</f>
        <v>0</v>
      </c>
      <c r="D41" s="12" t="n">
        <f>(IF('Set de base'!B22=TRUE,1,0)+IF('Set de base'!B46=TRUE,1,0)+IF('Set de base'!B75=TRUE,1,0))/3</f>
        <v>0</v>
      </c>
    </row>
    <row r="42" ht="20" customHeight="1">
      <c r="A42" s="15" t="inlineStr">
        <is>
          <t xml:space="preserve">Sergio Pérez</t>
        </is>
      </c>
      <c r="B42" s="10" t="n">
        <v>3</v>
      </c>
      <c r="C42" s="10" t="n">
        <f>IF('Set de base'!B7=TRUE,1,0)+IF('Set de base'!B39=TRUE,1,0)+IF('Set de base'!B71=TRUE,1,0)</f>
        <v>0</v>
      </c>
      <c r="D42" s="12" t="n">
        <f>(IF('Set de base'!B7=TRUE,1,0)+IF('Set de base'!B39=TRUE,1,0)+IF('Set de base'!B71=TRUE,1,0))/3</f>
        <v>0</v>
      </c>
    </row>
    <row r="43" ht="20" customHeight="1">
      <c r="A43" s="15" t="inlineStr">
        <is>
          <t xml:space="preserve">Théo Pourchaire</t>
        </is>
      </c>
      <c r="B43" s="10" t="n">
        <v>1</v>
      </c>
      <c r="C43" s="10" t="n">
        <f>IF('Set de base'!B27=TRUE,1,0)</f>
        <v>0</v>
      </c>
      <c r="D43" s="12" t="n">
        <f>(IF('Set de base'!B27=TRUE,1,0))/1</f>
        <v>0</v>
      </c>
    </row>
    <row r="44" ht="20" customHeight="1">
      <c r="A44" s="15" t="inlineStr">
        <is>
          <t xml:space="preserve">Valtteri Bottas</t>
        </is>
      </c>
      <c r="B44" s="10" t="n">
        <v>1</v>
      </c>
      <c r="C44" s="10" t="n">
        <f>IF('Set de base'!B16=TRUE,1,0)</f>
        <v>0</v>
      </c>
      <c r="D44" s="12" t="n">
        <f>(IF('Set de base'!B16=TRUE,1,0))/1</f>
        <v>0</v>
      </c>
    </row>
    <row r="45" ht="20" customHeight="1">
      <c r="A45" s="15" t="inlineStr">
        <is>
          <t xml:space="preserve">Yuki Tsunoda</t>
        </is>
      </c>
      <c r="B45" s="10" t="n">
        <v>1</v>
      </c>
      <c r="C45" s="10" t="n">
        <f>IF('Set de base'!B21=TRUE,1,0)</f>
        <v>0</v>
      </c>
      <c r="D45" s="12" t="n">
        <f>(IF('Set de base'!B21=TRUE,1,0))/1</f>
        <v>0</v>
      </c>
    </row>
    <row r="46" ht="20" customHeight="1">
      <c r="A46" s="15" t="inlineStr">
        <is>
          <t xml:space="preserve">Zhou Guanyu</t>
        </is>
      </c>
      <c r="B46" s="10" t="n">
        <v>3</v>
      </c>
      <c r="C46" s="10" t="n">
        <f>IF('Set de base'!B17=TRUE,1,0)+IF('Set de base'!B47=TRUE,1,0)+IF('Set de base'!B62=TRUE,1,0)</f>
        <v>0</v>
      </c>
      <c r="D46" s="12" t="n">
        <f>(IF('Set de base'!B17=TRUE,1,0)+IF('Set de base'!B47=TRUE,1,0)+IF('Set de base'!B62=TRUE,1,0))/3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5:D15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4" customWidth="1"/>
  </cols>
  <sheetData>
    <row r="1" ht="36" customHeight="1">
      <c r="A1" s="1" t="inlineStr">
        <is>
          <t xml:space="preserve">Topps Lights Out F1 2022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Pink /150</t>
        </is>
      </c>
      <c r="D4" s="7" t="inlineStr">
        <is>
          <t xml:space="preserve">Teal /99</t>
        </is>
      </c>
      <c r="E4" s="7" t="inlineStr">
        <is>
          <t xml:space="preserve">Bronze /75</t>
        </is>
      </c>
      <c r="F4" s="7" t="inlineStr">
        <is>
          <t xml:space="preserve">Green /49</t>
        </is>
      </c>
      <c r="G4" s="7" t="inlineStr">
        <is>
          <t xml:space="preserve">Blue /25</t>
        </is>
      </c>
      <c r="H4" s="7" t="inlineStr">
        <is>
          <t xml:space="preserve">Purple /15</t>
        </is>
      </c>
      <c r="I4" s="7" t="inlineStr">
        <is>
          <t xml:space="preserve">Red /10</t>
        </is>
      </c>
      <c r="J4" s="7" t="inlineStr">
        <is>
          <t xml:space="preserve">Rainbow Foil /5</t>
        </is>
      </c>
      <c r="K4" s="7" t="inlineStr">
        <is>
          <t xml:space="preserve">Gold Frame /1</t>
        </is>
      </c>
      <c r="L4" s="7" t="inlineStr">
        <is>
          <t xml:space="preserve">Progression</t>
        </is>
      </c>
    </row>
    <row r="5" ht="27" customHeight="1">
      <c r="A5" s="8" t="inlineStr">
        <is>
          <t xml:space="preserve">LIGHTS OUT  ·  30 cartes</t>
        </is>
      </c>
      <c r="L5" s="12" t="n">
        <f>COUNTIF(B6:K35,TRUE)/300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2" t="n">
        <f>COUNTIF(B6:K6,TRUE)/10</f>
        <v>0</v>
      </c>
    </row>
    <row r="7" ht="21" customHeight="1" outlineLevel="1">
      <c r="A7" s="9" t="inlineStr">
        <is>
          <t xml:space="preserve">Sergio Pérez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2" t="n">
        <f>COUNTIF(B7:K7,TRUE)/10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2" t="n">
        <f>COUNTIF(B8:K8,TRUE)/10</f>
        <v>0</v>
      </c>
    </row>
    <row r="9" ht="21" customHeight="1" outlineLevel="1">
      <c r="A9" s="9" t="inlineStr">
        <is>
          <t xml:space="preserve">Carlos Sainz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2" t="n">
        <f>COUNTIF(B9:K9,TRUE)/10</f>
        <v>0</v>
      </c>
    </row>
    <row r="10" ht="21" customHeight="1" outlineLevel="1">
      <c r="A10" s="9" t="inlineStr">
        <is>
          <t xml:space="preserve">Lewis Hamilton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2" t="n">
        <f>COUNTIF(B10:K10,TRUE)/10</f>
        <v>0</v>
      </c>
    </row>
    <row r="11" ht="21" customHeight="1" outlineLevel="1">
      <c r="A11" s="9" t="inlineStr">
        <is>
          <t xml:space="preserve">George Russell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2" t="n">
        <f>COUNTIF(B11:K11,TRUE)/10</f>
        <v>0</v>
      </c>
    </row>
    <row r="12" ht="21" customHeight="1" outlineLevel="1">
      <c r="A12" s="9" t="inlineStr">
        <is>
          <t xml:space="preserve">Lando Norris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2" t="n">
        <f>COUNTIF(B12:K12,TRUE)/10</f>
        <v>0</v>
      </c>
    </row>
    <row r="13" ht="21" customHeight="1" outlineLevel="1">
      <c r="A13" s="9" t="inlineStr">
        <is>
          <t xml:space="preserve">Daniel Ricciardo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2" t="n">
        <f>COUNTIF(B13:K13,TRUE)/10</f>
        <v>0</v>
      </c>
    </row>
    <row r="14" ht="21" customHeight="1" outlineLevel="1">
      <c r="A14" s="9" t="inlineStr">
        <is>
          <t xml:space="preserve">Esteban Ocon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2" t="n">
        <f>COUNTIF(B14:K14,TRUE)/10</f>
        <v>0</v>
      </c>
    </row>
    <row r="15" ht="21" customHeight="1" outlineLevel="1">
      <c r="A15" s="9" t="inlineStr">
        <is>
          <t xml:space="preserve">Fernando Alonso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2" t="n">
        <f>COUNTIF(B15:K15,TRUE)/10</f>
        <v>0</v>
      </c>
    </row>
    <row r="16" ht="21" customHeight="1" outlineLevel="1">
      <c r="A16" s="9" t="inlineStr">
        <is>
          <t xml:space="preserve">Valtteri Bottas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2" t="n">
        <f>COUNTIF(B16:K16,TRUE)/10</f>
        <v>0</v>
      </c>
    </row>
    <row r="17" ht="21" customHeight="1" outlineLevel="1">
      <c r="A17" s="9" t="inlineStr">
        <is>
          <t xml:space="preserve">Zhou Guanyu (RC)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2" t="n">
        <f>COUNTIF(B17:K17,TRUE)/10</f>
        <v>0</v>
      </c>
    </row>
    <row r="18" ht="21" customHeight="1" outlineLevel="1">
      <c r="A18" s="9" t="inlineStr">
        <is>
          <t xml:space="preserve">Kevin Magnussen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2" t="n">
        <f>COUNTIF(B18:K18,TRUE)/10</f>
        <v>0</v>
      </c>
    </row>
    <row r="19" ht="21" customHeight="1" outlineLevel="1">
      <c r="A19" s="9" t="inlineStr">
        <is>
          <t xml:space="preserve">Mick Schumacher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2" t="n">
        <f>COUNTIF(B19:K19,TRUE)/10</f>
        <v>0</v>
      </c>
    </row>
    <row r="20" ht="21" customHeight="1" outlineLevel="1">
      <c r="A20" s="9" t="inlineStr">
        <is>
          <t xml:space="preserve">Pierre Gasly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2" t="n">
        <f>COUNTIF(B20:K20,TRUE)/10</f>
        <v>0</v>
      </c>
    </row>
    <row r="21" ht="21" customHeight="1" outlineLevel="1">
      <c r="A21" s="9" t="inlineStr">
        <is>
          <t xml:space="preserve">Yuki Tsunoda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2" t="n">
        <f>COUNTIF(B21:K21,TRUE)/10</f>
        <v>0</v>
      </c>
    </row>
    <row r="22" ht="21" customHeight="1" outlineLevel="1">
      <c r="A22" s="9" t="inlineStr">
        <is>
          <t xml:space="preserve">Sebastian Vettel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2" t="n">
        <f>COUNTIF(B22:K22,TRUE)/10</f>
        <v>0</v>
      </c>
    </row>
    <row r="23" ht="21" customHeight="1" outlineLevel="1">
      <c r="A23" s="9" t="inlineStr">
        <is>
          <t xml:space="preserve">Lance Stroll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2" t="n">
        <f>COUNTIF(B23:K23,TRUE)/10</f>
        <v>0</v>
      </c>
    </row>
    <row r="24" ht="21" customHeight="1" outlineLevel="1">
      <c r="A24" s="9" t="inlineStr">
        <is>
          <t xml:space="preserve">Alexander Albon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2" t="n">
        <f>COUNTIF(B24:K24,TRUE)/10</f>
        <v>0</v>
      </c>
    </row>
    <row r="25" ht="21" customHeight="1" outlineLevel="1">
      <c r="A25" s="9" t="inlineStr">
        <is>
          <t xml:space="preserve">Nicholas Latifi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2" t="n">
        <f>COUNTIF(B25:K25,TRUE)/10</f>
        <v>0</v>
      </c>
    </row>
    <row r="26" ht="21" customHeight="1" outlineLevel="1">
      <c r="A26" s="9" t="inlineStr">
        <is>
          <t xml:space="preserve">Felipe Drugovich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2" t="n">
        <f>COUNTIF(B26:K26,TRUE)/10</f>
        <v>0</v>
      </c>
    </row>
    <row r="27" ht="21" customHeight="1" outlineLevel="1">
      <c r="A27" s="9" t="inlineStr">
        <is>
          <t xml:space="preserve">Théo Pourchaire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2" t="n">
        <f>COUNTIF(B27:K27,TRUE)/10</f>
        <v>0</v>
      </c>
    </row>
    <row r="28" ht="21" customHeight="1" outlineLevel="1">
      <c r="A28" s="9" t="inlineStr">
        <is>
          <t xml:space="preserve">Frederik Vesti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1" t="b">
        <v>0</v>
      </c>
      <c r="L28" s="12" t="n">
        <f>COUNTIF(B28:K28,TRUE)/10</f>
        <v>0</v>
      </c>
    </row>
    <row r="29" ht="21" customHeight="1" outlineLevel="1">
      <c r="A29" s="9" t="inlineStr">
        <is>
          <t xml:space="preserve">Logan Sargeant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1" t="b">
        <v>0</v>
      </c>
      <c r="L29" s="12" t="n">
        <f>COUNTIF(B29:K29,TRUE)/10</f>
        <v>0</v>
      </c>
    </row>
    <row r="30" ht="21" customHeight="1" outlineLevel="1">
      <c r="A30" s="9" t="inlineStr">
        <is>
          <t xml:space="preserve">Liam Lawson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2" t="n">
        <f>COUNTIF(B30:K30,TRUE)/10</f>
        <v>0</v>
      </c>
    </row>
    <row r="31" ht="21" customHeight="1" outlineLevel="1">
      <c r="A31" s="9" t="inlineStr">
        <is>
          <t xml:space="preserve">Enzo Fittipaldi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2" t="n">
        <f>COUNTIF(B31:K31,TRUE)/10</f>
        <v>0</v>
      </c>
    </row>
    <row r="32" ht="21" customHeight="1" outlineLevel="1">
      <c r="A32" s="9" t="inlineStr">
        <is>
          <t xml:space="preserve">Jehan Daruvala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2" t="n">
        <f>COUNTIF(B32:K32,TRUE)/10</f>
        <v>0</v>
      </c>
    </row>
    <row r="33" ht="21" customHeight="1" outlineLevel="1">
      <c r="A33" s="9" t="inlineStr">
        <is>
          <t xml:space="preserve">Ayumu Iwasa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2" t="n">
        <f>COUNTIF(B33:K33,TRUE)/10</f>
        <v>0</v>
      </c>
    </row>
    <row r="34" ht="21" customHeight="1" outlineLevel="1">
      <c r="A34" s="9" t="inlineStr">
        <is>
          <t xml:space="preserve">Jack Doohan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2" t="n">
        <f>COUNTIF(B34:K34,TRUE)/10</f>
        <v>0</v>
      </c>
    </row>
    <row r="35" ht="21" customHeight="1" outlineLevel="1">
      <c r="A35" s="9" t="inlineStr">
        <is>
          <t xml:space="preserve">Dennis Hauger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2" t="n">
        <f>COUNTIF(B35:K35,TRUE)/10</f>
        <v>0</v>
      </c>
    </row>
    <row r="36" ht="7" customHeight="1"/>
    <row r="37" ht="27" customHeight="1">
      <c r="A37" s="8" t="inlineStr">
        <is>
          <t xml:space="preserve">NERO  ·  10 cartes</t>
        </is>
      </c>
      <c r="L37" s="12" t="n">
        <f>COUNTIF(B38:K47,TRUE)/100</f>
        <v>0</v>
      </c>
    </row>
    <row r="38" ht="21" customHeight="1" outlineLevel="1">
      <c r="A38" s="9" t="inlineStr">
        <is>
          <t xml:space="preserve">Max Verstappen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2" t="n">
        <f>COUNTIF(B38:K38,TRUE)/10</f>
        <v>0</v>
      </c>
    </row>
    <row r="39" ht="21" customHeight="1" outlineLevel="1">
      <c r="A39" s="9" t="inlineStr">
        <is>
          <t xml:space="preserve">Sergio Pérez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2" t="n">
        <f>COUNTIF(B39:K39,TRUE)/10</f>
        <v>0</v>
      </c>
    </row>
    <row r="40" ht="21" customHeight="1" outlineLevel="1">
      <c r="A40" s="9" t="inlineStr">
        <is>
          <t xml:space="preserve">Lewis Hamilton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2" t="n">
        <f>COUNTIF(B40:K40,TRUE)/10</f>
        <v>0</v>
      </c>
    </row>
    <row r="41" ht="21" customHeight="1" outlineLevel="1">
      <c r="A41" s="9" t="inlineStr">
        <is>
          <t xml:space="preserve">George Russell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2" t="n">
        <f>COUNTIF(B41:K41,TRUE)/10</f>
        <v>0</v>
      </c>
    </row>
    <row r="42" ht="21" customHeight="1" outlineLevel="1">
      <c r="A42" s="9" t="inlineStr">
        <is>
          <t xml:space="preserve">Charles Leclerc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2" t="n">
        <f>COUNTIF(B42:K42,TRUE)/10</f>
        <v>0</v>
      </c>
    </row>
    <row r="43" ht="21" customHeight="1" outlineLevel="1">
      <c r="A43" s="9" t="inlineStr">
        <is>
          <t xml:space="preserve">Carlos Sainz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2" t="n">
        <f>COUNTIF(B43:K43,TRUE)/10</f>
        <v>0</v>
      </c>
    </row>
    <row r="44" ht="21" customHeight="1" outlineLevel="1">
      <c r="A44" s="9" t="inlineStr">
        <is>
          <t xml:space="preserve">Lando Norris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2" t="n">
        <f>COUNTIF(B44:K44,TRUE)/10</f>
        <v>0</v>
      </c>
    </row>
    <row r="45" ht="21" customHeight="1" outlineLevel="1">
      <c r="A45" s="9" t="inlineStr">
        <is>
          <t xml:space="preserve">Fernando Alonso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2" t="n">
        <f>COUNTIF(B45:K45,TRUE)/10</f>
        <v>0</v>
      </c>
    </row>
    <row r="46" ht="21" customHeight="1" outlineLevel="1">
      <c r="A46" s="9" t="inlineStr">
        <is>
          <t xml:space="preserve">Sebastian Vettel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1" t="b">
        <v>0</v>
      </c>
      <c r="L46" s="12" t="n">
        <f>COUNTIF(B46:K46,TRUE)/10</f>
        <v>0</v>
      </c>
    </row>
    <row r="47" ht="21" customHeight="1" outlineLevel="1">
      <c r="A47" s="9" t="inlineStr">
        <is>
          <t xml:space="preserve">Zhou Guanyu (RC)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1" t="b">
        <v>0</v>
      </c>
      <c r="L47" s="12" t="n">
        <f>COUNTIF(B47:K47,TRUE)/10</f>
        <v>0</v>
      </c>
    </row>
    <row r="48" ht="7" customHeight="1"/>
    <row r="49" ht="27" customHeight="1">
      <c r="A49" s="8" t="inlineStr">
        <is>
          <t xml:space="preserve">POWERTRAIN  ·  10 cartes</t>
        </is>
      </c>
      <c r="L49" s="12" t="n">
        <f>COUNTIF(B50:K59,TRUE)/100</f>
        <v>0</v>
      </c>
    </row>
    <row r="50" ht="21" customHeight="1" outlineLevel="1">
      <c r="A50" s="9" t="inlineStr">
        <is>
          <t xml:space="preserve">Mercedes-AMG Petronas Formula One Team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2" t="n">
        <f>COUNTIF(B50:K50,TRUE)/10</f>
        <v>0</v>
      </c>
    </row>
    <row r="51" ht="21" customHeight="1" outlineLevel="1">
      <c r="A51" s="9" t="inlineStr">
        <is>
          <t xml:space="preserve">Scuderia Ferrari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2" t="n">
        <f>COUNTIF(B51:K51,TRUE)/10</f>
        <v>0</v>
      </c>
    </row>
    <row r="52" ht="21" customHeight="1" outlineLevel="1">
      <c r="A52" s="9" t="inlineStr">
        <is>
          <t xml:space="preserve">Scuderia AlphaTauri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1" t="b">
        <v>0</v>
      </c>
      <c r="L52" s="12" t="n">
        <f>COUNTIF(B52:K52,TRUE)/10</f>
        <v>0</v>
      </c>
    </row>
    <row r="53" ht="21" customHeight="1" outlineLevel="1">
      <c r="A53" s="9" t="inlineStr">
        <is>
          <t xml:space="preserve">McLaren F1 Team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1" t="b">
        <v>0</v>
      </c>
      <c r="L53" s="12" t="n">
        <f>COUNTIF(B53:K53,TRUE)/10</f>
        <v>0</v>
      </c>
    </row>
    <row r="54" ht="21" customHeight="1" outlineLevel="1">
      <c r="A54" s="9" t="inlineStr">
        <is>
          <t xml:space="preserve">Red Bull Racing Honda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2" t="n">
        <f>COUNTIF(B54:K54,TRUE)/10</f>
        <v>0</v>
      </c>
    </row>
    <row r="55" ht="21" customHeight="1" outlineLevel="1">
      <c r="A55" s="9" t="inlineStr">
        <is>
          <t xml:space="preserve">Williams Racing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2" t="n">
        <f>COUNTIF(B55:K55,TRUE)/10</f>
        <v>0</v>
      </c>
    </row>
    <row r="56" ht="21" customHeight="1" outlineLevel="1">
      <c r="A56" s="9" t="inlineStr">
        <is>
          <t xml:space="preserve">Alpine F1 Team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2" t="n">
        <f>COUNTIF(B56:K56,TRUE)/10</f>
        <v>0</v>
      </c>
    </row>
    <row r="57" ht="21" customHeight="1" outlineLevel="1">
      <c r="A57" s="9" t="inlineStr">
        <is>
          <t xml:space="preserve">Aston Martin Cognizant Formula One Team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2" t="n">
        <f>COUNTIF(B57:K57,TRUE)/10</f>
        <v>0</v>
      </c>
    </row>
    <row r="58" ht="21" customHeight="1" outlineLevel="1">
      <c r="A58" s="9" t="inlineStr">
        <is>
          <t xml:space="preserve">Alfa Romeo Racing ORLEN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2" t="n">
        <f>COUNTIF(B58:K58,TRUE)/10</f>
        <v>0</v>
      </c>
    </row>
    <row r="59" ht="21" customHeight="1" outlineLevel="1">
      <c r="A59" s="9" t="inlineStr">
        <is>
          <t xml:space="preserve">Uralkali Haas F1 Team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2" t="n">
        <f>COUNTIF(B59:K59,TRUE)/10</f>
        <v>0</v>
      </c>
    </row>
    <row r="60" ht="7" customHeight="1"/>
    <row r="61" ht="27" customHeight="1">
      <c r="A61" s="8" t="inlineStr">
        <is>
          <t xml:space="preserve">ROOKIE RACE  ·  1 carte</t>
        </is>
      </c>
      <c r="L61" s="12" t="n">
        <f>COUNTIF(B62:K62,TRUE)/10</f>
        <v>0</v>
      </c>
    </row>
    <row r="62" ht="21" customHeight="1" outlineLevel="1">
      <c r="A62" s="9" t="inlineStr">
        <is>
          <t xml:space="preserve">Zhou Guanyu (RC)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2" t="n">
        <f>COUNTIF(B62:K62,TRUE)/10</f>
        <v>0</v>
      </c>
    </row>
    <row r="63" ht="7" customHeight="1"/>
    <row r="64" ht="27" customHeight="1">
      <c r="A64" s="8" t="inlineStr">
        <is>
          <t xml:space="preserve">HISTORY MAKER  ·  8 cartes</t>
        </is>
      </c>
      <c r="L64" s="12" t="n">
        <f>COUNTIF(B65:K72,TRUE)/80</f>
        <v>0</v>
      </c>
    </row>
    <row r="65" ht="21" customHeight="1" outlineLevel="1">
      <c r="A65" s="9" t="inlineStr">
        <is>
          <t xml:space="preserve">Lewis Hamilton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1" t="b">
        <v>0</v>
      </c>
      <c r="K65" s="11" t="b">
        <v>0</v>
      </c>
      <c r="L65" s="12" t="n">
        <f>COUNTIF(B65:K65,TRUE)/10</f>
        <v>0</v>
      </c>
    </row>
    <row r="66" ht="21" customHeight="1" outlineLevel="1">
      <c r="A66" s="9" t="inlineStr">
        <is>
          <t xml:space="preserve">Fernando Alonso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 t="b">
        <v>0</v>
      </c>
      <c r="K66" s="11" t="b">
        <v>0</v>
      </c>
      <c r="L66" s="12" t="n">
        <f>COUNTIF(B66:K66,TRUE)/10</f>
        <v>0</v>
      </c>
    </row>
    <row r="67" ht="21" customHeight="1" outlineLevel="1">
      <c r="A67" s="9" t="inlineStr">
        <is>
          <t xml:space="preserve">Max Verstappen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 t="b">
        <v>0</v>
      </c>
      <c r="K67" s="11" t="b">
        <v>0</v>
      </c>
      <c r="L67" s="12" t="n">
        <f>COUNTIF(B67:K67,TRUE)/10</f>
        <v>0</v>
      </c>
    </row>
    <row r="68" ht="21" customHeight="1" outlineLevel="1">
      <c r="A68" s="9" t="inlineStr">
        <is>
          <t xml:space="preserve">Mick Schumacher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1" t="b">
        <v>0</v>
      </c>
      <c r="K68" s="11" t="b">
        <v>0</v>
      </c>
      <c r="L68" s="12" t="n">
        <f>COUNTIF(B68:K68,TRUE)/10</f>
        <v>0</v>
      </c>
    </row>
    <row r="69" ht="21" customHeight="1" outlineLevel="1">
      <c r="A69" s="9" t="inlineStr">
        <is>
          <t xml:space="preserve">Carlos Sainz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1" t="b">
        <v>0</v>
      </c>
      <c r="K69" s="11" t="b">
        <v>0</v>
      </c>
      <c r="L69" s="12" t="n">
        <f>COUNTIF(B69:K69,TRUE)/10</f>
        <v>0</v>
      </c>
    </row>
    <row r="70" ht="21" customHeight="1" outlineLevel="1">
      <c r="A70" s="9" t="inlineStr">
        <is>
          <t xml:space="preserve">George Russell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 t="b">
        <v>0</v>
      </c>
      <c r="K70" s="11" t="b">
        <v>0</v>
      </c>
      <c r="L70" s="12" t="n">
        <f>COUNTIF(B70:K70,TRUE)/10</f>
        <v>0</v>
      </c>
    </row>
    <row r="71" ht="21" customHeight="1" outlineLevel="1">
      <c r="A71" s="9" t="inlineStr">
        <is>
          <t xml:space="preserve">Sergio Pérez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1" t="b">
        <v>0</v>
      </c>
      <c r="K71" s="11" t="b">
        <v>0</v>
      </c>
      <c r="L71" s="12" t="n">
        <f>COUNTIF(B71:K71,TRUE)/10</f>
        <v>0</v>
      </c>
    </row>
    <row r="72" ht="21" customHeight="1" outlineLevel="1">
      <c r="A72" s="9" t="inlineStr">
        <is>
          <t xml:space="preserve">Kevin Magnussen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1" t="b">
        <v>0</v>
      </c>
      <c r="K72" s="11" t="b">
        <v>0</v>
      </c>
      <c r="L72" s="12" t="n">
        <f>COUNTIF(B72:K72,TRUE)/10</f>
        <v>0</v>
      </c>
    </row>
    <row r="73" ht="7" customHeight="1"/>
    <row r="74" ht="27" customHeight="1">
      <c r="A74" s="8" t="inlineStr">
        <is>
          <t xml:space="preserve">F1 LEGEND  ·  1 carte</t>
        </is>
      </c>
      <c r="L74" s="12" t="n">
        <f>COUNTIF(B75:K75,TRUE)/10</f>
        <v>0</v>
      </c>
    </row>
    <row r="75" ht="21" customHeight="1" outlineLevel="1">
      <c r="A75" s="9" t="inlineStr">
        <is>
          <t xml:space="preserve">Sebastian Vettel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1" t="b">
        <v>0</v>
      </c>
      <c r="K75" s="11" t="b">
        <v>0</v>
      </c>
      <c r="L75" s="12" t="n">
        <f>COUNTIF(B75:K75,TRUE)/10</f>
        <v>0</v>
      </c>
    </row>
    <row r="76" ht="7" customHeight="1"/>
  </sheetData>
  <mergeCells count="9">
    <mergeCell ref="A1:L1"/>
    <mergeCell ref="A2:L2"/>
    <mergeCell ref="A3:L3"/>
    <mergeCell ref="A5:K5"/>
    <mergeCell ref="A37:K37"/>
    <mergeCell ref="A49:K49"/>
    <mergeCell ref="A61:K61"/>
    <mergeCell ref="A64:K64"/>
    <mergeCell ref="A74:K74"/>
  </mergeCells>
  <dataValidations count="60">
    <dataValidation sqref="B6 C6 D6 E6 F6 G6 H6 I6 J6 K6"/>
    <dataValidation sqref="B7 C7 D7 E7 F7 G7 H7 I7 J7 K7"/>
    <dataValidation sqref="B8 C8 D8 E8 F8 G8 H8 I8 J8 K8"/>
    <dataValidation sqref="B9 C9 D9 E9 F9 G9 H9 I9 J9 K9"/>
    <dataValidation sqref="B10 C10 D10 E10 F10 G10 H10 I10 J10 K10"/>
    <dataValidation sqref="B11 C11 D11 E11 F11 G11 H11 I11 J11 K11"/>
    <dataValidation sqref="B12 C12 D12 E12 F12 G12 H12 I12 J12 K12"/>
    <dataValidation sqref="B13 C13 D13 E13 F13 G13 H13 I13 J13 K13"/>
    <dataValidation sqref="B14 C14 D14 E14 F14 G14 H14 I14 J14 K14"/>
    <dataValidation sqref="B15 C15 D15 E15 F15 G15 H15 I15 J15 K15"/>
    <dataValidation sqref="B16 C16 D16 E16 F16 G16 H16 I16 J16 K16"/>
    <dataValidation sqref="B17 C17 D17 E17 F17 G17 H17 I17 J17 K17"/>
    <dataValidation sqref="B18 C18 D18 E18 F18 G18 H18 I18 J18 K18"/>
    <dataValidation sqref="B19 C19 D19 E19 F19 G19 H19 I19 J19 K19"/>
    <dataValidation sqref="B20 C20 D20 E20 F20 G20 H20 I20 J20 K20"/>
    <dataValidation sqref="B21 C21 D21 E21 F21 G21 H21 I21 J21 K21"/>
    <dataValidation sqref="B22 C22 D22 E22 F22 G22 H22 I22 J22 K22"/>
    <dataValidation sqref="B23 C23 D23 E23 F23 G23 H23 I23 J23 K23"/>
    <dataValidation sqref="B24 C24 D24 E24 F24 G24 H24 I24 J24 K24"/>
    <dataValidation sqref="B25 C25 D25 E25 F25 G25 H25 I25 J25 K25"/>
    <dataValidation sqref="B26 C26 D26 E26 F26 G26 H26 I26 J26 K26"/>
    <dataValidation sqref="B27 C27 D27 E27 F27 G27 H27 I27 J27 K27"/>
    <dataValidation sqref="B28 C28 D28 E28 F28 G28 H28 I28 J28 K28"/>
    <dataValidation sqref="B29 C29 D29 E29 F29 G29 H29 I29 J29 K29"/>
    <dataValidation sqref="B30 C30 D30 E30 F30 G30 H30 I30 J30 K30"/>
    <dataValidation sqref="B31 C31 D31 E31 F31 G31 H31 I31 J31 K31"/>
    <dataValidation sqref="B32 C32 D32 E32 F32 G32 H32 I32 J32 K32"/>
    <dataValidation sqref="B33 C33 D33 E33 F33 G33 H33 I33 J33 K33"/>
    <dataValidation sqref="B34 C34 D34 E34 F34 G34 H34 I34 J34 K34"/>
    <dataValidation sqref="B35 C35 D35 E35 F35 G35 H35 I35 J35 K35"/>
    <dataValidation sqref="B38 C38 D38 E38 F38 G38 H38 I38 J38 K38"/>
    <dataValidation sqref="B39 C39 D39 E39 F39 G39 H39 I39 J39 K39"/>
    <dataValidation sqref="B40 C40 D40 E40 F40 G40 H40 I40 J40 K40"/>
    <dataValidation sqref="B41 C41 D41 E41 F41 G41 H41 I41 J41 K41"/>
    <dataValidation sqref="B42 C42 D42 E42 F42 G42 H42 I42 J42 K42"/>
    <dataValidation sqref="B43 C43 D43 E43 F43 G43 H43 I43 J43 K43"/>
    <dataValidation sqref="B44 C44 D44 E44 F44 G44 H44 I44 J44 K44"/>
    <dataValidation sqref="B45 C45 D45 E45 F45 G45 H45 I45 J45 K45"/>
    <dataValidation sqref="B46 C46 D46 E46 F46 G46 H46 I46 J46 K46"/>
    <dataValidation sqref="B47 C47 D47 E47 F47 G47 H47 I47 J47 K47"/>
    <dataValidation sqref="B50 C50 D50 E50 F50 G50 H50 I50 J50 K50"/>
    <dataValidation sqref="B51 C51 D51 E51 F51 G51 H51 I51 J51 K51"/>
    <dataValidation sqref="B52 C52 D52 E52 F52 G52 H52 I52 J52 K52"/>
    <dataValidation sqref="B53 C53 D53 E53 F53 G53 H53 I53 J53 K53"/>
    <dataValidation sqref="B54 C54 D54 E54 F54 G54 H54 I54 J54 K54"/>
    <dataValidation sqref="B55 C55 D55 E55 F55 G55 H55 I55 J55 K55"/>
    <dataValidation sqref="B56 C56 D56 E56 F56 G56 H56 I56 J56 K56"/>
    <dataValidation sqref="B57 C57 D57 E57 F57 G57 H57 I57 J57 K57"/>
    <dataValidation sqref="B58 C58 D58 E58 F58 G58 H58 I58 J58 K58"/>
    <dataValidation sqref="B59 C59 D59 E59 F59 G59 H59 I59 J59 K59"/>
    <dataValidation sqref="B62 C62 D62 E62 F62 G62 H62 I62 J62 K62"/>
    <dataValidation sqref="B65 C65 D65 E65 F65 G65 H65 I65 J65 K65"/>
    <dataValidation sqref="B66 C66 D66 E66 F66 G66 H66 I66 J66 K66"/>
    <dataValidation sqref="B67 C67 D67 E67 F67 G67 H67 I67 J67 K67"/>
    <dataValidation sqref="B68 C68 D68 E68 F68 G68 H68 I68 J68 K68"/>
    <dataValidation sqref="B69 C69 D69 E69 F69 G69 H69 I69 J69 K69"/>
    <dataValidation sqref="B70 C70 D70 E70 F70 G70 H70 I70 J70 K70"/>
    <dataValidation sqref="B71 C71 D71 E71 F71 G71 H71 I71 J71 K71"/>
    <dataValidation sqref="B72 C72 D72 E72 F72 G72 H72 I72 J72 K72"/>
    <dataValidation sqref="B75 C75 D75 E75 F75 G75 H75 I75 J75 K75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2" baseType="lpstr">
      <vt:lpstr>Aperçu</vt:lpstr>
      <vt:lpstr>Set de base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2026-09-23T11:54:35Z</dcterms:created>
  <dcterms:modified xsi:type="dcterms:W3CDTF">2026-09-23T11:54:35Z</dcterms:modified>
  <dc:title>Topps Lights Out F1 2022</dc:title>
</cp:coreProperties>
</file>