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Inserts" sheetId="3" r:id="rId3"/>
    <sheet name="Autographes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Chrome F1 Logofractor 2025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base'!B6:B109,TRUE))/104</f>
        <v>0</v>
      </c>
      <c r="C5" s="4" t="n">
        <f>(COUNTIF('Set de base'!B6:B109,TRUE)+COUNTIF('Inserts'!B6:B64,TRUE)+COUNTIF('Autographes'!B6:B71,TRUE))/221</f>
        <v>0</v>
      </c>
      <c r="E5" s="4" t="n">
        <f>(COUNTIF('Set de base'!C6:H109,TRUE)+COUNTIF('Inserts'!C6:AK64,TRUE)+COUNTIF('Autographes'!C6:C71,TRUE))/1047</f>
        <v>0</v>
      </c>
      <c r="G5" s="4" t="n">
        <f>(COUNTIF('Set de base'!B6:H109,TRUE)+COUNTIF('Inserts'!B6:AK64,TRUE)+COUNTIF('Autographes'!B6:C71,TRUE))/1268</f>
        <v>0</v>
      </c>
    </row>
    <row r="6" ht="25" customHeight="1"/>
    <row r="7" ht="20" customHeight="1">
      <c r="A7" s="5" t="str">
        <f>(COUNTIF('Set de base'!B6:B109,TRUE))&amp;" / 104"</f>
        <v>0 / 104</v>
      </c>
      <c r="C7" s="5" t="str">
        <f>(COUNTIF('Set de base'!B6:B109,TRUE)+COUNTIF('Inserts'!B6:B64,TRUE)+COUNTIF('Autographes'!B6:B71,TRUE))&amp;" / 221"</f>
        <v>0 / 221</v>
      </c>
      <c r="E7" s="5" t="str">
        <f>(COUNTIF('Set de base'!C6:H109,TRUE)+COUNTIF('Inserts'!C6:AK64,TRUE)+COUNTIF('Autographes'!C6:C71,TRUE))&amp;" / 1047"</f>
        <v>0 / 1047</v>
      </c>
      <c r="G7" s="5" t="str">
        <f>(COUNTIF('Set de base'!B6:H109,TRUE)+COUNTIF('Inserts'!B6:AK64,TRUE)+COUNTIF('Autographes'!B6:C71,TRUE))&amp;" / 1268"</f>
        <v>0 / 1268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728</v>
      </c>
      <c r="C12" s="10" t="n">
        <f>COUNTIF('Set de base'!B6:H109,TRUE)</f>
        <v>0</v>
      </c>
      <c r="D12" s="12" t="n">
        <f>(COUNTIF('Set de base'!B6:H109,TRUE))/728</f>
        <v>0</v>
      </c>
    </row>
    <row r="13" ht="21" customHeight="1">
      <c r="A13" s="15" t="inlineStr">
        <is>
          <t xml:space="preserve">Inserts</t>
        </is>
      </c>
      <c r="B13" s="10" t="n">
        <v>408</v>
      </c>
      <c r="C13" s="10" t="n">
        <f>COUNTIF('Inserts'!B6:AK64,TRUE)</f>
        <v>0</v>
      </c>
      <c r="D13" s="12" t="n">
        <f>(COUNTIF('Inserts'!B6:AK64,TRUE))/408</f>
        <v>0</v>
      </c>
    </row>
    <row r="14" ht="21" customHeight="1">
      <c r="A14" s="15" t="inlineStr">
        <is>
          <t xml:space="preserve">Autographes</t>
        </is>
      </c>
      <c r="B14" s="10" t="n">
        <v>132</v>
      </c>
      <c r="C14" s="10" t="n">
        <f>COUNTIF('Autographes'!B6:C71,TRUE)</f>
        <v>0</v>
      </c>
      <c r="D14" s="12" t="n">
        <f>(COUNTIF('Autographes'!B6:C71,TRUE))/132</f>
        <v>0</v>
      </c>
    </row>
    <row r="17" ht="25" customHeight="1">
      <c r="A17" s="6" t="inlineStr">
        <is>
          <t xml:space="preserve">Cartes de base par pilote</t>
        </is>
      </c>
    </row>
    <row r="18" ht="24" customHeight="1">
      <c r="A18" s="7" t="inlineStr">
        <is>
          <t xml:space="preserve">Pilote</t>
        </is>
      </c>
      <c r="B18" s="7" t="inlineStr">
        <is>
          <t xml:space="preserve">Cartes de base</t>
        </is>
      </c>
      <c r="C18" s="7" t="inlineStr">
        <is>
          <t xml:space="preserve">Possédées</t>
        </is>
      </c>
      <c r="D18" s="7" t="inlineStr">
        <is>
          <t xml:space="preserve">Progression</t>
        </is>
      </c>
    </row>
    <row r="19" ht="20" customHeight="1">
      <c r="A19" s="15" t="inlineStr">
        <is>
          <t xml:space="preserve">Alain Prost</t>
        </is>
      </c>
      <c r="B19" s="10" t="n">
        <v>1</v>
      </c>
      <c r="C19" s="10" t="n">
        <f>IF('Set de base'!B85=TRUE,1,0)</f>
        <v>0</v>
      </c>
      <c r="D19" s="12" t="n">
        <f>(IF('Set de base'!B85=TRUE,1,0))/1</f>
        <v>0</v>
      </c>
    </row>
    <row r="20" ht="20" customHeight="1">
      <c r="A20" s="15" t="inlineStr">
        <is>
          <t xml:space="preserve">Alessandro Giusti</t>
        </is>
      </c>
      <c r="B20" s="10" t="n">
        <v>1</v>
      </c>
      <c r="C20" s="10" t="n">
        <f>IF('Set de base'!B54=TRUE,1,0)</f>
        <v>0</v>
      </c>
      <c r="D20" s="12" t="n">
        <f>(IF('Set de base'!B54=TRUE,1,0))/1</f>
        <v>0</v>
      </c>
    </row>
    <row r="21" ht="20" customHeight="1">
      <c r="A21" s="15" t="inlineStr">
        <is>
          <t xml:space="preserve">Alex Albon</t>
        </is>
      </c>
      <c r="B21" s="10" t="n">
        <v>1</v>
      </c>
      <c r="C21" s="10" t="n">
        <f>IF('Set de base'!B22=TRUE,1,0)</f>
        <v>0</v>
      </c>
      <c r="D21" s="12" t="n">
        <f>(IF('Set de base'!B22=TRUE,1,0))/1</f>
        <v>0</v>
      </c>
    </row>
    <row r="22" ht="20" customHeight="1">
      <c r="A22" s="15" t="inlineStr">
        <is>
          <t xml:space="preserve">Alexander Dunne</t>
        </is>
      </c>
      <c r="B22" s="10" t="n">
        <v>1</v>
      </c>
      <c r="C22" s="10" t="n">
        <f>IF('Set de base'!B40=TRUE,1,0)</f>
        <v>0</v>
      </c>
      <c r="D22" s="12" t="n">
        <f>(IF('Set de base'!B40=TRUE,1,0))/1</f>
        <v>0</v>
      </c>
    </row>
    <row r="23" ht="20" customHeight="1">
      <c r="A23" s="15" t="inlineStr">
        <is>
          <t xml:space="preserve">Amaury Cordeel</t>
        </is>
      </c>
      <c r="B23" s="10" t="n">
        <v>1</v>
      </c>
      <c r="C23" s="10" t="n">
        <f>IF('Set de base'!B41=TRUE,1,0)</f>
        <v>0</v>
      </c>
      <c r="D23" s="12" t="n">
        <f>(IF('Set de base'!B41=TRUE,1,0))/1</f>
        <v>0</v>
      </c>
    </row>
    <row r="24" ht="20" customHeight="1">
      <c r="A24" s="15" t="inlineStr">
        <is>
          <t xml:space="preserve">Arvid Lindblad</t>
        </is>
      </c>
      <c r="B24" s="10" t="n">
        <v>1</v>
      </c>
      <c r="C24" s="10" t="n">
        <f>IF('Set de base'!B28=TRUE,1,0)</f>
        <v>0</v>
      </c>
      <c r="D24" s="12" t="n">
        <f>(IF('Set de base'!B28=TRUE,1,0))/1</f>
        <v>0</v>
      </c>
    </row>
    <row r="25" ht="20" customHeight="1">
      <c r="A25" s="15" t="inlineStr">
        <is>
          <t xml:space="preserve">Ayrton Senna</t>
        </is>
      </c>
      <c r="B25" s="10" t="n">
        <v>1</v>
      </c>
      <c r="C25" s="10" t="n">
        <f>IF('Set de base'!B98=TRUE,1,0)</f>
        <v>0</v>
      </c>
      <c r="D25" s="12" t="n">
        <f>(IF('Set de base'!B98=TRUE,1,0))/1</f>
        <v>0</v>
      </c>
    </row>
    <row r="26" ht="20" customHeight="1">
      <c r="A26" s="15" t="inlineStr">
        <is>
          <t xml:space="preserve">Brando Badoer</t>
        </is>
      </c>
      <c r="B26" s="10" t="n">
        <v>1</v>
      </c>
      <c r="C26" s="10" t="n">
        <f>IF('Set de base'!B47=TRUE,1,0)</f>
        <v>0</v>
      </c>
      <c r="D26" s="12" t="n">
        <f>(IF('Set de base'!B47=TRUE,1,0))/1</f>
        <v>0</v>
      </c>
    </row>
    <row r="27" ht="20" customHeight="1">
      <c r="A27" s="15" t="inlineStr">
        <is>
          <t xml:space="preserve">Bruno del Pino</t>
        </is>
      </c>
      <c r="B27" s="10" t="n">
        <v>1</v>
      </c>
      <c r="C27" s="10" t="n">
        <f>IF('Set de base'!B53=TRUE,1,0)</f>
        <v>0</v>
      </c>
      <c r="D27" s="12" t="n">
        <f>(IF('Set de base'!B53=TRUE,1,0))/1</f>
        <v>0</v>
      </c>
    </row>
    <row r="28" ht="20" customHeight="1">
      <c r="A28" s="15" t="inlineStr">
        <is>
          <t xml:space="preserve">Callum Voisin</t>
        </is>
      </c>
      <c r="B28" s="10" t="n">
        <v>1</v>
      </c>
      <c r="C28" s="10" t="n">
        <f>IF('Set de base'!B70=TRUE,1,0)</f>
        <v>0</v>
      </c>
      <c r="D28" s="12" t="n">
        <f>(IF('Set de base'!B70=TRUE,1,0))/1</f>
        <v>0</v>
      </c>
    </row>
    <row r="29" ht="20" customHeight="1">
      <c r="A29" s="15" t="inlineStr">
        <is>
          <t xml:space="preserve">Carlos Sainz</t>
        </is>
      </c>
      <c r="B29" s="10" t="n">
        <v>1</v>
      </c>
      <c r="C29" s="10" t="n">
        <f>IF('Set de base'!B23=TRUE,1,0)</f>
        <v>0</v>
      </c>
      <c r="D29" s="12" t="n">
        <f>(IF('Set de base'!B23=TRUE,1,0))/1</f>
        <v>0</v>
      </c>
    </row>
    <row r="30" ht="20" customHeight="1">
      <c r="A30" s="15" t="inlineStr">
        <is>
          <t xml:space="preserve">Charles Leclerc</t>
        </is>
      </c>
      <c r="B30" s="10" t="n">
        <v>1</v>
      </c>
      <c r="C30" s="10" t="n">
        <f>IF('Set de base'!B8=TRUE,1,0)</f>
        <v>0</v>
      </c>
      <c r="D30" s="12" t="n">
        <f>(IF('Set de base'!B8=TRUE,1,0))/1</f>
        <v>0</v>
      </c>
    </row>
    <row r="31" ht="20" customHeight="1">
      <c r="A31" s="15" t="inlineStr">
        <is>
          <t xml:space="preserve">Charlie Wurz</t>
        </is>
      </c>
      <c r="B31" s="10" t="n">
        <v>1</v>
      </c>
      <c r="C31" s="10" t="n">
        <f>IF('Set de base'!B51=TRUE,1,0)</f>
        <v>0</v>
      </c>
      <c r="D31" s="12" t="n">
        <f>(IF('Set de base'!B51=TRUE,1,0))/1</f>
        <v>0</v>
      </c>
    </row>
    <row r="32" ht="20" customHeight="1">
      <c r="A32" s="15" t="inlineStr">
        <is>
          <t xml:space="preserve">Christian Ho</t>
        </is>
      </c>
      <c r="B32" s="10" t="n">
        <v>1</v>
      </c>
      <c r="C32" s="10" t="n">
        <f>IF('Set de base'!B75=TRUE,1,0)</f>
        <v>0</v>
      </c>
      <c r="D32" s="12" t="n">
        <f>(IF('Set de base'!B75=TRUE,1,0))/1</f>
        <v>0</v>
      </c>
    </row>
    <row r="33" ht="20" customHeight="1">
      <c r="A33" s="15" t="inlineStr">
        <is>
          <t xml:space="preserve">Cian Shields</t>
        </is>
      </c>
      <c r="B33" s="10" t="n">
        <v>1</v>
      </c>
      <c r="C33" s="10" t="n">
        <f>IF('Set de base'!B43=TRUE,1,0)</f>
        <v>0</v>
      </c>
      <c r="D33" s="12" t="n">
        <f>(IF('Set de base'!B43=TRUE,1,0))/1</f>
        <v>0</v>
      </c>
    </row>
    <row r="34" ht="20" customHeight="1">
      <c r="A34" s="15" t="inlineStr">
        <is>
          <t xml:space="preserve">Damon Hill</t>
        </is>
      </c>
      <c r="B34" s="10" t="n">
        <v>1</v>
      </c>
      <c r="C34" s="10" t="n">
        <f>IF('Set de base'!B86=TRUE,1,0)</f>
        <v>0</v>
      </c>
      <c r="D34" s="12" t="n">
        <f>(IF('Set de base'!B86=TRUE,1,0))/1</f>
        <v>0</v>
      </c>
    </row>
    <row r="35" ht="20" customHeight="1">
      <c r="A35" s="15" t="inlineStr">
        <is>
          <t xml:space="preserve">David Coulthard</t>
        </is>
      </c>
      <c r="B35" s="10" t="n">
        <v>1</v>
      </c>
      <c r="C35" s="10" t="n">
        <f>IF('Set de base'!B87=TRUE,1,0)</f>
        <v>0</v>
      </c>
      <c r="D35" s="12" t="n">
        <f>(IF('Set de base'!B87=TRUE,1,0))/1</f>
        <v>0</v>
      </c>
    </row>
    <row r="36" ht="20" customHeight="1">
      <c r="A36" s="15" t="inlineStr">
        <is>
          <t xml:space="preserve">Dino Beganovic</t>
        </is>
      </c>
      <c r="B36" s="10" t="n">
        <v>1</v>
      </c>
      <c r="C36" s="10" t="n">
        <f>IF('Set de base'!B32=TRUE,1,0)</f>
        <v>0</v>
      </c>
      <c r="D36" s="12" t="n">
        <f>(IF('Set de base'!B32=TRUE,1,0))/1</f>
        <v>0</v>
      </c>
    </row>
    <row r="37" ht="20" customHeight="1">
      <c r="A37" s="15" t="inlineStr">
        <is>
          <t xml:space="preserve">Emerson Fittipaldi</t>
        </is>
      </c>
      <c r="B37" s="10" t="n">
        <v>1</v>
      </c>
      <c r="C37" s="10" t="n">
        <f>IF('Set de base'!B88=TRUE,1,0)</f>
        <v>0</v>
      </c>
      <c r="D37" s="12" t="n">
        <f>(IF('Set de base'!B88=TRUE,1,0))/1</f>
        <v>0</v>
      </c>
    </row>
    <row r="38" ht="20" customHeight="1">
      <c r="A38" s="15" t="inlineStr">
        <is>
          <t xml:space="preserve">Esteban Ocon</t>
        </is>
      </c>
      <c r="B38" s="10" t="n">
        <v>1</v>
      </c>
      <c r="C38" s="10" t="n">
        <f>IF('Set de base'!B18=TRUE,1,0)</f>
        <v>0</v>
      </c>
      <c r="D38" s="12" t="n">
        <f>(IF('Set de base'!B18=TRUE,1,0))/1</f>
        <v>0</v>
      </c>
    </row>
    <row r="39" ht="20" customHeight="1">
      <c r="A39" s="15" t="inlineStr">
        <is>
          <t xml:space="preserve">Fernando Alonso</t>
        </is>
      </c>
      <c r="B39" s="10" t="n">
        <v>1</v>
      </c>
      <c r="C39" s="10" t="n">
        <f>IF('Set de base'!B14=TRUE,1,0)</f>
        <v>0</v>
      </c>
      <c r="D39" s="12" t="n">
        <f>(IF('Set de base'!B14=TRUE,1,0))/1</f>
        <v>0</v>
      </c>
    </row>
    <row r="40" ht="20" customHeight="1">
      <c r="A40" s="15" t="inlineStr">
        <is>
          <t xml:space="preserve">Franco Colapinto</t>
        </is>
      </c>
      <c r="B40" s="10" t="n">
        <v>1</v>
      </c>
      <c r="C40" s="10" t="n">
        <f>IF('Set de base'!B20=TRUE,1,0)</f>
        <v>0</v>
      </c>
      <c r="D40" s="12" t="n">
        <f>(IF('Set de base'!B20=TRUE,1,0))/1</f>
        <v>0</v>
      </c>
    </row>
    <row r="41" ht="20" customHeight="1">
      <c r="A41" s="15" t="inlineStr">
        <is>
          <t xml:space="preserve">Gabriel Bortoleto</t>
        </is>
      </c>
      <c r="B41" s="10" t="n">
        <v>1</v>
      </c>
      <c r="C41" s="10" t="n">
        <f>IF('Set de base'!B25=TRUE,1,0)</f>
        <v>0</v>
      </c>
      <c r="D41" s="12" t="n">
        <f>(IF('Set de base'!B25=TRUE,1,0))/1</f>
        <v>0</v>
      </c>
    </row>
    <row r="42" ht="20" customHeight="1">
      <c r="A42" s="15" t="inlineStr">
        <is>
          <t xml:space="preserve">Gabriele Minì</t>
        </is>
      </c>
      <c r="B42" s="10" t="n">
        <v>1</v>
      </c>
      <c r="C42" s="10" t="n">
        <f>IF('Set de base'!B34=TRUE,1,0)</f>
        <v>0</v>
      </c>
      <c r="D42" s="12" t="n">
        <f>(IF('Set de base'!B34=TRUE,1,0))/1</f>
        <v>0</v>
      </c>
    </row>
    <row r="43" ht="20" customHeight="1">
      <c r="A43" s="15" t="inlineStr">
        <is>
          <t xml:space="preserve">George Russell</t>
        </is>
      </c>
      <c r="B43" s="10" t="n">
        <v>1</v>
      </c>
      <c r="C43" s="10" t="n">
        <f>IF('Set de base'!B12=TRUE,1,0)</f>
        <v>0</v>
      </c>
      <c r="D43" s="12" t="n">
        <f>(IF('Set de base'!B12=TRUE,1,0))/1</f>
        <v>0</v>
      </c>
    </row>
    <row r="44" ht="20" customHeight="1">
      <c r="A44" s="15" t="inlineStr">
        <is>
          <t xml:space="preserve">Gerhard Berger</t>
        </is>
      </c>
      <c r="B44" s="10" t="n">
        <v>1</v>
      </c>
      <c r="C44" s="10" t="n">
        <f>IF('Set de base'!B89=TRUE,1,0)</f>
        <v>0</v>
      </c>
      <c r="D44" s="12" t="n">
        <f>(IF('Set de base'!B89=TRUE,1,0))/1</f>
        <v>0</v>
      </c>
    </row>
    <row r="45" ht="20" customHeight="1">
      <c r="A45" s="15" t="inlineStr">
        <is>
          <t xml:space="preserve">Gerrard Xie</t>
        </is>
      </c>
      <c r="B45" s="10" t="n">
        <v>1</v>
      </c>
      <c r="C45" s="10" t="n">
        <f>IF('Set de base'!B59=TRUE,1,0)</f>
        <v>0</v>
      </c>
      <c r="D45" s="12" t="n">
        <f>(IF('Set de base'!B59=TRUE,1,0))/1</f>
        <v>0</v>
      </c>
    </row>
    <row r="46" ht="20" customHeight="1">
      <c r="A46" s="15" t="inlineStr">
        <is>
          <t xml:space="preserve">Isack Hadjar</t>
        </is>
      </c>
      <c r="B46" s="10" t="n">
        <v>1</v>
      </c>
      <c r="C46" s="10" t="n">
        <f>IF('Set de base'!B17=TRUE,1,0)</f>
        <v>0</v>
      </c>
      <c r="D46" s="12" t="n">
        <f>(IF('Set de base'!B17=TRUE,1,0))/1</f>
        <v>0</v>
      </c>
    </row>
    <row r="47" ht="20" customHeight="1">
      <c r="A47" s="15" t="inlineStr">
        <is>
          <t xml:space="preserve">Ivan Domingues</t>
        </is>
      </c>
      <c r="B47" s="10" t="n">
        <v>1</v>
      </c>
      <c r="C47" s="10" t="n">
        <f>IF('Set de base'!B63=TRUE,1,0)</f>
        <v>0</v>
      </c>
      <c r="D47" s="12" t="n">
        <f>(IF('Set de base'!B63=TRUE,1,0))/1</f>
        <v>0</v>
      </c>
    </row>
    <row r="48" ht="20" customHeight="1">
      <c r="A48" s="15" t="inlineStr">
        <is>
          <t xml:space="preserve">Jackie Stewart</t>
        </is>
      </c>
      <c r="B48" s="10" t="n">
        <v>1</v>
      </c>
      <c r="C48" s="10" t="n">
        <f>IF('Set de base'!B90=TRUE,1,0)</f>
        <v>0</v>
      </c>
      <c r="D48" s="12" t="n">
        <f>(IF('Set de base'!B90=TRUE,1,0))/1</f>
        <v>0</v>
      </c>
    </row>
    <row r="49" ht="20" customHeight="1">
      <c r="A49" s="15" t="inlineStr">
        <is>
          <t xml:space="preserve">Jacques Villeneuve</t>
        </is>
      </c>
      <c r="B49" s="10" t="n">
        <v>1</v>
      </c>
      <c r="C49" s="10" t="n">
        <f>IF('Set de base'!B99=TRUE,1,0)</f>
        <v>0</v>
      </c>
      <c r="D49" s="12" t="n">
        <f>(IF('Set de base'!B99=TRUE,1,0))/1</f>
        <v>0</v>
      </c>
    </row>
    <row r="50" ht="20" customHeight="1">
      <c r="A50" s="15" t="inlineStr">
        <is>
          <t xml:space="preserve">Jak Crawford</t>
        </is>
      </c>
      <c r="B50" s="10" t="n">
        <v>1</v>
      </c>
      <c r="C50" s="10" t="n">
        <f>IF('Set de base'!B36=TRUE,1,0)</f>
        <v>0</v>
      </c>
      <c r="D50" s="12" t="n">
        <f>(IF('Set de base'!B36=TRUE,1,0))/1</f>
        <v>0</v>
      </c>
    </row>
    <row r="51" ht="20" customHeight="1">
      <c r="A51" s="15" t="inlineStr">
        <is>
          <t xml:space="preserve">James Hunt</t>
        </is>
      </c>
      <c r="B51" s="10" t="n">
        <v>1</v>
      </c>
      <c r="C51" s="10" t="n">
        <f>IF('Set de base'!B91=TRUE,1,0)</f>
        <v>0</v>
      </c>
      <c r="D51" s="12" t="n">
        <f>(IF('Set de base'!B91=TRUE,1,0))/1</f>
        <v>0</v>
      </c>
    </row>
    <row r="52" ht="20" customHeight="1">
      <c r="A52" s="15" t="inlineStr">
        <is>
          <t xml:space="preserve">James Wharton</t>
        </is>
      </c>
      <c r="B52" s="10" t="n">
        <v>1</v>
      </c>
      <c r="C52" s="10" t="n">
        <f>IF('Set de base'!B64=TRUE,1,0)</f>
        <v>0</v>
      </c>
      <c r="D52" s="12" t="n">
        <f>(IF('Set de base'!B64=TRUE,1,0))/1</f>
        <v>0</v>
      </c>
    </row>
    <row r="53" ht="20" customHeight="1">
      <c r="A53" s="15" t="inlineStr">
        <is>
          <t xml:space="preserve">Javier Sagrera</t>
        </is>
      </c>
      <c r="B53" s="10" t="n">
        <v>1</v>
      </c>
      <c r="C53" s="10" t="n">
        <f>IF('Set de base'!B67=TRUE,1,0)</f>
        <v>0</v>
      </c>
      <c r="D53" s="12" t="n">
        <f>(IF('Set de base'!B67=TRUE,1,0))/1</f>
        <v>0</v>
      </c>
    </row>
    <row r="54" ht="20" customHeight="1">
      <c r="A54" s="15" t="inlineStr">
        <is>
          <t xml:space="preserve">Josep María Martí</t>
        </is>
      </c>
      <c r="B54" s="10" t="n">
        <v>1</v>
      </c>
      <c r="C54" s="10" t="n">
        <f>IF('Set de base'!B29=TRUE,1,0)</f>
        <v>0</v>
      </c>
      <c r="D54" s="12" t="n">
        <f>(IF('Set de base'!B29=TRUE,1,0))/1</f>
        <v>0</v>
      </c>
    </row>
    <row r="55" ht="20" customHeight="1">
      <c r="A55" s="15" t="inlineStr">
        <is>
          <t xml:space="preserve">Joshua Dufek</t>
        </is>
      </c>
      <c r="B55" s="10" t="n">
        <v>1</v>
      </c>
      <c r="C55" s="10" t="n">
        <f>IF('Set de base'!B58=TRUE,1,0)</f>
        <v>0</v>
      </c>
      <c r="D55" s="12" t="n">
        <f>(IF('Set de base'!B58=TRUE,1,0))/1</f>
        <v>0</v>
      </c>
    </row>
    <row r="56" ht="20" customHeight="1">
      <c r="A56" s="15" t="inlineStr">
        <is>
          <t xml:space="preserve">Joshua Dürksen</t>
        </is>
      </c>
      <c r="B56" s="10" t="n">
        <v>1</v>
      </c>
      <c r="C56" s="10" t="n">
        <f>IF('Set de base'!B42=TRUE,1,0)</f>
        <v>0</v>
      </c>
      <c r="D56" s="12" t="n">
        <f>(IF('Set de base'!B42=TRUE,1,0))/1</f>
        <v>0</v>
      </c>
    </row>
    <row r="57" ht="20" customHeight="1">
      <c r="A57" s="15" t="inlineStr">
        <is>
          <t xml:space="preserve">Juan Pablo Montoya</t>
        </is>
      </c>
      <c r="B57" s="10" t="n">
        <v>1</v>
      </c>
      <c r="C57" s="10" t="n">
        <f>IF('Set de base'!B92=TRUE,1,0)</f>
        <v>0</v>
      </c>
      <c r="D57" s="12" t="n">
        <f>(IF('Set de base'!B92=TRUE,1,0))/1</f>
        <v>0</v>
      </c>
    </row>
    <row r="58" ht="20" customHeight="1">
      <c r="A58" s="15" t="inlineStr">
        <is>
          <t xml:space="preserve">Kimi Antonelli</t>
        </is>
      </c>
      <c r="B58" s="10" t="n">
        <v>1</v>
      </c>
      <c r="C58" s="10" t="n">
        <f>IF('Set de base'!B13=TRUE,1,0)</f>
        <v>0</v>
      </c>
      <c r="D58" s="12" t="n">
        <f>(IF('Set de base'!B13=TRUE,1,0))/1</f>
        <v>0</v>
      </c>
    </row>
    <row r="59" ht="20" customHeight="1">
      <c r="A59" s="15" t="inlineStr">
        <is>
          <t xml:space="preserve">Kimi Räikkönen</t>
        </is>
      </c>
      <c r="B59" s="10" t="n">
        <v>1</v>
      </c>
      <c r="C59" s="10" t="n">
        <f>IF('Set de base'!B93=TRUE,1,0)</f>
        <v>0</v>
      </c>
      <c r="D59" s="12" t="n">
        <f>(IF('Set de base'!B93=TRUE,1,0))/1</f>
        <v>0</v>
      </c>
    </row>
    <row r="60" ht="20" customHeight="1">
      <c r="A60" s="15" t="inlineStr">
        <is>
          <t xml:space="preserve">Kush Maini</t>
        </is>
      </c>
      <c r="B60" s="10" t="n">
        <v>1</v>
      </c>
      <c r="C60" s="10" t="n">
        <f>IF('Set de base'!B37=TRUE,1,0)</f>
        <v>0</v>
      </c>
      <c r="D60" s="12" t="n">
        <f>(IF('Set de base'!B37=TRUE,1,0))/1</f>
        <v>0</v>
      </c>
    </row>
    <row r="61" ht="20" customHeight="1">
      <c r="A61" s="15" t="inlineStr">
        <is>
          <t xml:space="preserve">Lance Stroll</t>
        </is>
      </c>
      <c r="B61" s="10" t="n">
        <v>1</v>
      </c>
      <c r="C61" s="10" t="n">
        <f>IF('Set de base'!B15=TRUE,1,0)</f>
        <v>0</v>
      </c>
      <c r="D61" s="12" t="n">
        <f>(IF('Set de base'!B15=TRUE,1,0))/1</f>
        <v>0</v>
      </c>
    </row>
    <row r="62" ht="20" customHeight="1">
      <c r="A62" s="15" t="inlineStr">
        <is>
          <t xml:space="preserve">Lando Norris</t>
        </is>
      </c>
      <c r="B62" s="10" t="n">
        <v>1</v>
      </c>
      <c r="C62" s="10" t="n">
        <f>IF('Set de base'!B10=TRUE,1,0)</f>
        <v>0</v>
      </c>
      <c r="D62" s="12" t="n">
        <f>(IF('Set de base'!B10=TRUE,1,0))/1</f>
        <v>0</v>
      </c>
    </row>
    <row r="63" ht="20" customHeight="1">
      <c r="A63" s="15" t="inlineStr">
        <is>
          <t xml:space="preserve">Laurens van Hoepen</t>
        </is>
      </c>
      <c r="B63" s="10" t="n">
        <v>1</v>
      </c>
      <c r="C63" s="10" t="n">
        <f>IF('Set de base'!B66=TRUE,1,0)</f>
        <v>0</v>
      </c>
      <c r="D63" s="12" t="n">
        <f>(IF('Set de base'!B66=TRUE,1,0))/1</f>
        <v>0</v>
      </c>
    </row>
    <row r="64" ht="20" customHeight="1">
      <c r="A64" s="15" t="inlineStr">
        <is>
          <t xml:space="preserve">Leonardo Fornaroli</t>
        </is>
      </c>
      <c r="B64" s="10" t="n">
        <v>1</v>
      </c>
      <c r="C64" s="10" t="n">
        <f>IF('Set de base'!B26=TRUE,1,0)</f>
        <v>0</v>
      </c>
      <c r="D64" s="12" t="n">
        <f>(IF('Set de base'!B26=TRUE,1,0))/1</f>
        <v>0</v>
      </c>
    </row>
    <row r="65" ht="20" customHeight="1">
      <c r="A65" s="15" t="inlineStr">
        <is>
          <t xml:space="preserve">Lewis Hamilton</t>
        </is>
      </c>
      <c r="B65" s="10" t="n">
        <v>1</v>
      </c>
      <c r="C65" s="10" t="n">
        <f>IF('Set de base'!B9=TRUE,1,0)</f>
        <v>0</v>
      </c>
      <c r="D65" s="12" t="n">
        <f>(IF('Set de base'!B9=TRUE,1,0))/1</f>
        <v>0</v>
      </c>
    </row>
    <row r="66" ht="20" customHeight="1">
      <c r="A66" s="15" t="inlineStr">
        <is>
          <t xml:space="preserve">Liam Lawson</t>
        </is>
      </c>
      <c r="B66" s="10" t="n">
        <v>1</v>
      </c>
      <c r="C66" s="10" t="n">
        <f>IF('Set de base'!B16=TRUE,1,0)</f>
        <v>0</v>
      </c>
      <c r="D66" s="12" t="n">
        <f>(IF('Set de base'!B16=TRUE,1,0))/1</f>
        <v>0</v>
      </c>
    </row>
    <row r="67" ht="20" customHeight="1">
      <c r="A67" s="15" t="inlineStr">
        <is>
          <t xml:space="preserve">Louis Sharp</t>
        </is>
      </c>
      <c r="B67" s="10" t="n">
        <v>1</v>
      </c>
      <c r="C67" s="10" t="n">
        <f>IF('Set de base'!B71=TRUE,1,0)</f>
        <v>0</v>
      </c>
      <c r="D67" s="12" t="n">
        <f>(IF('Set de base'!B71=TRUE,1,0))/1</f>
        <v>0</v>
      </c>
    </row>
    <row r="68" ht="20" customHeight="1">
      <c r="A68" s="15" t="inlineStr">
        <is>
          <t xml:space="preserve">Luke Browning</t>
        </is>
      </c>
      <c r="B68" s="10" t="n">
        <v>1</v>
      </c>
      <c r="C68" s="10" t="n">
        <f>IF('Set de base'!B33=TRUE,1,0)</f>
        <v>0</v>
      </c>
      <c r="D68" s="12" t="n">
        <f>(IF('Set de base'!B33=TRUE,1,0))/1</f>
        <v>0</v>
      </c>
    </row>
    <row r="69" ht="20" customHeight="1">
      <c r="A69" s="15" t="inlineStr">
        <is>
          <t xml:space="preserve">Mari Boya</t>
        </is>
      </c>
      <c r="B69" s="10" t="n">
        <v>1</v>
      </c>
      <c r="C69" s="10" t="n">
        <f>IF('Set de base'!B57=TRUE,1,0)</f>
        <v>0</v>
      </c>
      <c r="D69" s="12" t="n">
        <f>(IF('Set de base'!B57=TRUE,1,0))/1</f>
        <v>0</v>
      </c>
    </row>
    <row r="70" ht="20" customHeight="1">
      <c r="A70" s="15" t="inlineStr">
        <is>
          <t xml:space="preserve">Mario Andretti</t>
        </is>
      </c>
      <c r="B70" s="10" t="n">
        <v>1</v>
      </c>
      <c r="C70" s="10" t="n">
        <f>IF('Set de base'!B97=TRUE,1,0)</f>
        <v>0</v>
      </c>
      <c r="D70" s="12" t="n">
        <f>(IF('Set de base'!B97=TRUE,1,0))/1</f>
        <v>0</v>
      </c>
    </row>
    <row r="71" ht="20" customHeight="1">
      <c r="A71" s="15" t="inlineStr">
        <is>
          <t xml:space="preserve">Martinius Stenshorne</t>
        </is>
      </c>
      <c r="B71" s="10" t="n">
        <v>1</v>
      </c>
      <c r="C71" s="10" t="n">
        <f>IF('Set de base'!B60=TRUE,1,0)</f>
        <v>0</v>
      </c>
      <c r="D71" s="12" t="n">
        <f>(IF('Set de base'!B60=TRUE,1,0))/1</f>
        <v>0</v>
      </c>
    </row>
    <row r="72" ht="20" customHeight="1">
      <c r="A72" s="15" t="inlineStr">
        <is>
          <t xml:space="preserve">Matías Zagazeta</t>
        </is>
      </c>
      <c r="B72" s="10" t="n">
        <v>1</v>
      </c>
      <c r="C72" s="10" t="n">
        <f>IF('Set de base'!B73=TRUE,1,0)</f>
        <v>0</v>
      </c>
      <c r="D72" s="12" t="n">
        <f>(IF('Set de base'!B73=TRUE,1,0))/1</f>
        <v>0</v>
      </c>
    </row>
    <row r="73" ht="20" customHeight="1">
      <c r="A73" s="15" t="inlineStr">
        <is>
          <t xml:space="preserve">Max Esterson</t>
        </is>
      </c>
      <c r="B73" s="10" t="n">
        <v>1</v>
      </c>
      <c r="C73" s="10" t="n">
        <f>IF('Set de base'!B44=TRUE,1,0)</f>
        <v>0</v>
      </c>
      <c r="D73" s="12" t="n">
        <f>(IF('Set de base'!B44=TRUE,1,0))/1</f>
        <v>0</v>
      </c>
    </row>
    <row r="74" ht="20" customHeight="1">
      <c r="A74" s="15" t="inlineStr">
        <is>
          <t xml:space="preserve">Max Verstappen</t>
        </is>
      </c>
      <c r="B74" s="10" t="n">
        <v>1</v>
      </c>
      <c r="C74" s="10" t="n">
        <f>IF('Set de base'!B6=TRUE,1,0)</f>
        <v>0</v>
      </c>
      <c r="D74" s="12" t="n">
        <f>(IF('Set de base'!B6=TRUE,1,0))/1</f>
        <v>0</v>
      </c>
    </row>
    <row r="75" ht="20" customHeight="1">
      <c r="A75" s="15" t="inlineStr">
        <is>
          <t xml:space="preserve">Michael Schumacher</t>
        </is>
      </c>
      <c r="B75" s="10" t="n">
        <v>1</v>
      </c>
      <c r="C75" s="10" t="n">
        <f>IF('Set de base'!B94=TRUE,1,0)</f>
        <v>0</v>
      </c>
      <c r="D75" s="12" t="n">
        <f>(IF('Set de base'!B94=TRUE,1,0))/1</f>
        <v>0</v>
      </c>
    </row>
    <row r="76" ht="20" customHeight="1">
      <c r="A76" s="15" t="inlineStr">
        <is>
          <t xml:space="preserve">Mika Häkkinen</t>
        </is>
      </c>
      <c r="B76" s="10" t="n">
        <v>1</v>
      </c>
      <c r="C76" s="10" t="n">
        <f>IF('Set de base'!B95=TRUE,1,0)</f>
        <v>0</v>
      </c>
      <c r="D76" s="12" t="n">
        <f>(IF('Set de base'!B95=TRUE,1,0))/1</f>
        <v>0</v>
      </c>
    </row>
    <row r="77" ht="20" customHeight="1">
      <c r="A77" s="15" t="inlineStr">
        <is>
          <t xml:space="preserve">Nico Hülkenberg</t>
        </is>
      </c>
      <c r="B77" s="10" t="n">
        <v>1</v>
      </c>
      <c r="C77" s="10" t="n">
        <f>IF('Set de base'!B24=TRUE,1,0)</f>
        <v>0</v>
      </c>
      <c r="D77" s="12" t="n">
        <f>(IF('Set de base'!B24=TRUE,1,0))/1</f>
        <v>0</v>
      </c>
    </row>
    <row r="78" ht="20" customHeight="1">
      <c r="A78" s="15" t="inlineStr">
        <is>
          <t xml:space="preserve">Nicola Lacorte</t>
        </is>
      </c>
      <c r="B78" s="10" t="n">
        <v>1</v>
      </c>
      <c r="C78" s="10" t="n">
        <f>IF('Set de base'!B74=TRUE,1,0)</f>
        <v>0</v>
      </c>
      <c r="D78" s="12" t="n">
        <f>(IF('Set de base'!B74=TRUE,1,0))/1</f>
        <v>0</v>
      </c>
    </row>
    <row r="79" ht="20" customHeight="1">
      <c r="A79" s="15" t="inlineStr">
        <is>
          <t xml:space="preserve">Nicola Marinangeli</t>
        </is>
      </c>
      <c r="B79" s="10" t="n">
        <v>1</v>
      </c>
      <c r="C79" s="10" t="n">
        <f>IF('Set de base'!B68=TRUE,1,0)</f>
        <v>0</v>
      </c>
      <c r="D79" s="12" t="n">
        <f>(IF('Set de base'!B68=TRUE,1,0))/1</f>
        <v>0</v>
      </c>
    </row>
    <row r="80" ht="20" customHeight="1">
      <c r="A80" s="15" t="inlineStr">
        <is>
          <t xml:space="preserve">Nigel Mansell</t>
        </is>
      </c>
      <c r="B80" s="10" t="n">
        <v>1</v>
      </c>
      <c r="C80" s="10" t="n">
        <f>IF('Set de base'!B96=TRUE,1,0)</f>
        <v>0</v>
      </c>
      <c r="D80" s="12" t="n">
        <f>(IF('Set de base'!B96=TRUE,1,0))/1</f>
        <v>0</v>
      </c>
    </row>
    <row r="81" ht="20" customHeight="1">
      <c r="A81" s="15" t="inlineStr">
        <is>
          <t xml:space="preserve">Nikita Bedrin</t>
        </is>
      </c>
      <c r="B81" s="10" t="n">
        <v>1</v>
      </c>
      <c r="C81" s="10" t="n">
        <f>IF('Set de base'!B69=TRUE,1,0)</f>
        <v>0</v>
      </c>
      <c r="D81" s="12" t="n">
        <f>(IF('Set de base'!B69=TRUE,1,0))/1</f>
        <v>0</v>
      </c>
    </row>
    <row r="82" ht="20" customHeight="1">
      <c r="A82" s="15" t="inlineStr">
        <is>
          <t xml:space="preserve">Nikola Tsolov</t>
        </is>
      </c>
      <c r="B82" s="10" t="n">
        <v>1</v>
      </c>
      <c r="C82" s="10" t="n">
        <f>IF('Set de base'!B55=TRUE,1,0)</f>
        <v>0</v>
      </c>
      <c r="D82" s="12" t="n">
        <f>(IF('Set de base'!B55=TRUE,1,0))/1</f>
        <v>0</v>
      </c>
    </row>
    <row r="83" ht="20" customHeight="1">
      <c r="A83" s="15" t="inlineStr">
        <is>
          <t xml:space="preserve">Noah Strømsted</t>
        </is>
      </c>
      <c r="B83" s="10" t="n">
        <v>1</v>
      </c>
      <c r="C83" s="10" t="n">
        <f>IF('Set de base'!B49=TRUE,1,0)</f>
        <v>0</v>
      </c>
      <c r="D83" s="12" t="n">
        <f>(IF('Set de base'!B49=TRUE,1,0))/1</f>
        <v>0</v>
      </c>
    </row>
    <row r="84" ht="20" customHeight="1">
      <c r="A84" s="15" t="inlineStr">
        <is>
          <t xml:space="preserve">Noel León</t>
        </is>
      </c>
      <c r="B84" s="10" t="n">
        <v>1</v>
      </c>
      <c r="C84" s="10" t="n">
        <f>IF('Set de base'!B46=TRUE,1,0)</f>
        <v>0</v>
      </c>
      <c r="D84" s="12" t="n">
        <f>(IF('Set de base'!B46=TRUE,1,0))/1</f>
        <v>0</v>
      </c>
    </row>
    <row r="85" ht="20" customHeight="1">
      <c r="A85" s="15" t="inlineStr">
        <is>
          <t xml:space="preserve">Oliver Bearman</t>
        </is>
      </c>
      <c r="B85" s="10" t="n">
        <v>1</v>
      </c>
      <c r="C85" s="10" t="n">
        <f>IF('Set de base'!B19=TRUE,1,0)</f>
        <v>0</v>
      </c>
      <c r="D85" s="12" t="n">
        <f>(IF('Set de base'!B19=TRUE,1,0))/1</f>
        <v>0</v>
      </c>
    </row>
    <row r="86" ht="20" customHeight="1">
      <c r="A86" s="15" t="inlineStr">
        <is>
          <t xml:space="preserve">Oliver Goethe</t>
        </is>
      </c>
      <c r="B86" s="10" t="n">
        <v>1</v>
      </c>
      <c r="C86" s="10" t="n">
        <f>IF('Set de base'!B31=TRUE,1,0)</f>
        <v>0</v>
      </c>
      <c r="D86" s="12" t="n">
        <f>(IF('Set de base'!B31=TRUE,1,0))/1</f>
        <v>0</v>
      </c>
    </row>
    <row r="87" ht="20" customHeight="1">
      <c r="A87" s="15" t="inlineStr">
        <is>
          <t xml:space="preserve">Oscar Piastri</t>
        </is>
      </c>
      <c r="B87" s="10" t="n">
        <v>1</v>
      </c>
      <c r="C87" s="10" t="n">
        <f>IF('Set de base'!B11=TRUE,1,0)</f>
        <v>0</v>
      </c>
      <c r="D87" s="12" t="n">
        <f>(IF('Set de base'!B11=TRUE,1,0))/1</f>
        <v>0</v>
      </c>
    </row>
    <row r="88" ht="20" customHeight="1">
      <c r="A88" s="15" t="inlineStr">
        <is>
          <t xml:space="preserve">Pierre Gasly</t>
        </is>
      </c>
      <c r="B88" s="10" t="n">
        <v>1</v>
      </c>
      <c r="C88" s="10" t="n">
        <f>IF('Set de base'!B21=TRUE,1,0)</f>
        <v>0</v>
      </c>
      <c r="D88" s="12" t="n">
        <f>(IF('Set de base'!B21=TRUE,1,0))/1</f>
        <v>0</v>
      </c>
    </row>
    <row r="89" ht="20" customHeight="1">
      <c r="A89" s="15" t="inlineStr">
        <is>
          <t xml:space="preserve">Rafael Câmara</t>
        </is>
      </c>
      <c r="B89" s="10" t="n">
        <v>1</v>
      </c>
      <c r="C89" s="10" t="n">
        <f>IF('Set de base'!B50=TRUE,1,0)</f>
        <v>0</v>
      </c>
      <c r="D89" s="12" t="n">
        <f>(IF('Set de base'!B50=TRUE,1,0))/1</f>
        <v>0</v>
      </c>
    </row>
    <row r="90" ht="20" customHeight="1">
      <c r="A90" s="15" t="inlineStr">
        <is>
          <t xml:space="preserve">Richard Verschoor</t>
        </is>
      </c>
      <c r="B90" s="10" t="n">
        <v>1</v>
      </c>
      <c r="C90" s="10" t="n">
        <f>IF('Set de base'!B30=TRUE,1,0)</f>
        <v>0</v>
      </c>
      <c r="D90" s="12" t="n">
        <f>(IF('Set de base'!B30=TRUE,1,0))/1</f>
        <v>0</v>
      </c>
    </row>
    <row r="91" ht="20" customHeight="1">
      <c r="A91" s="15" t="inlineStr">
        <is>
          <t xml:space="preserve">Ritomo Miyata</t>
        </is>
      </c>
      <c r="B91" s="10" t="n">
        <v>1</v>
      </c>
      <c r="C91" s="10" t="n">
        <f>IF('Set de base'!B38=TRUE,1,0)</f>
        <v>0</v>
      </c>
      <c r="D91" s="12" t="n">
        <f>(IF('Set de base'!B38=TRUE,1,0))/1</f>
        <v>0</v>
      </c>
    </row>
    <row r="92" ht="20" customHeight="1">
      <c r="A92" s="15" t="inlineStr">
        <is>
          <t xml:space="preserve">Roman Bilinski</t>
        </is>
      </c>
      <c r="B92" s="10" t="n">
        <v>1</v>
      </c>
      <c r="C92" s="10" t="n">
        <f>IF('Set de base'!B72=TRUE,1,0)</f>
        <v>0</v>
      </c>
      <c r="D92" s="12" t="n">
        <f>(IF('Set de base'!B72=TRUE,1,0))/1</f>
        <v>0</v>
      </c>
    </row>
    <row r="93" ht="20" customHeight="1">
      <c r="A93" s="15" t="inlineStr">
        <is>
          <t xml:space="preserve">Roman Staněk</t>
        </is>
      </c>
      <c r="B93" s="10" t="n">
        <v>1</v>
      </c>
      <c r="C93" s="10" t="n">
        <f>IF('Set de base'!B27=TRUE,1,0)</f>
        <v>0</v>
      </c>
      <c r="D93" s="12" t="n">
        <f>(IF('Set de base'!B27=TRUE,1,0))/1</f>
        <v>0</v>
      </c>
    </row>
    <row r="94" ht="20" customHeight="1">
      <c r="A94" s="15" t="inlineStr">
        <is>
          <t xml:space="preserve">Sami Meguetounif</t>
        </is>
      </c>
      <c r="B94" s="10" t="n">
        <v>1</v>
      </c>
      <c r="C94" s="10" t="n">
        <f>IF('Set de base'!B45=TRUE,1,0)</f>
        <v>0</v>
      </c>
      <c r="D94" s="12" t="n">
        <f>(IF('Set de base'!B45=TRUE,1,0))/1</f>
        <v>0</v>
      </c>
    </row>
    <row r="95" ht="20" customHeight="1">
      <c r="A95" s="15" t="inlineStr">
        <is>
          <t xml:space="preserve">Santiago Ramos</t>
        </is>
      </c>
      <c r="B95" s="10" t="n">
        <v>1</v>
      </c>
      <c r="C95" s="10" t="n">
        <f>IF('Set de base'!B62=TRUE,1,0)</f>
        <v>0</v>
      </c>
      <c r="D95" s="12" t="n">
        <f>(IF('Set de base'!B62=TRUE,1,0))/1</f>
        <v>0</v>
      </c>
    </row>
    <row r="96" ht="20" customHeight="1">
      <c r="A96" s="15" t="inlineStr">
        <is>
          <t xml:space="preserve">Sebastián Montoya</t>
        </is>
      </c>
      <c r="B96" s="10" t="n">
        <v>1</v>
      </c>
      <c r="C96" s="10" t="n">
        <f>IF('Set de base'!B35=TRUE,1,0)</f>
        <v>0</v>
      </c>
      <c r="D96" s="12" t="n">
        <f>(IF('Set de base'!B35=TRUE,1,0))/1</f>
        <v>0</v>
      </c>
    </row>
    <row r="97" ht="20" customHeight="1">
      <c r="A97" s="15" t="inlineStr">
        <is>
          <t xml:space="preserve">Tasanapol Inthraphuvasak</t>
        </is>
      </c>
      <c r="B97" s="10" t="n">
        <v>1</v>
      </c>
      <c r="C97" s="10" t="n">
        <f>IF('Set de base'!B56=TRUE,1,0)</f>
        <v>0</v>
      </c>
      <c r="D97" s="12" t="n">
        <f>(IF('Set de base'!B56=TRUE,1,0))/1</f>
        <v>0</v>
      </c>
    </row>
    <row r="98" ht="20" customHeight="1">
      <c r="A98" s="15" t="inlineStr">
        <is>
          <t xml:space="preserve">Théophile Naël</t>
        </is>
      </c>
      <c r="B98" s="10" t="n">
        <v>1</v>
      </c>
      <c r="C98" s="10" t="n">
        <f>IF('Set de base'!B61=TRUE,1,0)</f>
        <v>0</v>
      </c>
      <c r="D98" s="12" t="n">
        <f>(IF('Set de base'!B61=TRUE,1,0))/1</f>
        <v>0</v>
      </c>
    </row>
    <row r="99" ht="20" customHeight="1">
      <c r="A99" s="15" t="inlineStr">
        <is>
          <t xml:space="preserve">Tim Tramnitz</t>
        </is>
      </c>
      <c r="B99" s="10" t="n">
        <v>1</v>
      </c>
      <c r="C99" s="10" t="n">
        <f>IF('Set de base'!B52=TRUE,1,0)</f>
        <v>0</v>
      </c>
      <c r="D99" s="12" t="n">
        <f>(IF('Set de base'!B52=TRUE,1,0))/1</f>
        <v>0</v>
      </c>
    </row>
    <row r="100" ht="20" customHeight="1">
      <c r="A100" s="15" t="inlineStr">
        <is>
          <t xml:space="preserve">Tuukka Taponen</t>
        </is>
      </c>
      <c r="B100" s="10" t="n">
        <v>1</v>
      </c>
      <c r="C100" s="10" t="n">
        <f>IF('Set de base'!B65=TRUE,1,0)</f>
        <v>0</v>
      </c>
      <c r="D100" s="12" t="n">
        <f>(IF('Set de base'!B65=TRUE,1,0))/1</f>
        <v>0</v>
      </c>
    </row>
    <row r="101" ht="20" customHeight="1">
      <c r="A101" s="15" t="inlineStr">
        <is>
          <t xml:space="preserve">Ugo Ugochukwu</t>
        </is>
      </c>
      <c r="B101" s="10" t="n">
        <v>1</v>
      </c>
      <c r="C101" s="10" t="n">
        <f>IF('Set de base'!B48=TRUE,1,0)</f>
        <v>0</v>
      </c>
      <c r="D101" s="12" t="n">
        <f>(IF('Set de base'!B48=TRUE,1,0))/1</f>
        <v>0</v>
      </c>
    </row>
    <row r="102" ht="20" customHeight="1">
      <c r="A102" s="15" t="inlineStr">
        <is>
          <t xml:space="preserve">Victor Martins</t>
        </is>
      </c>
      <c r="B102" s="10" t="n">
        <v>1</v>
      </c>
      <c r="C102" s="10" t="n">
        <f>IF('Set de base'!B39=TRUE,1,0)</f>
        <v>0</v>
      </c>
      <c r="D102" s="12" t="n">
        <f>(IF('Set de base'!B39=TRUE,1,0))/1</f>
        <v>0</v>
      </c>
    </row>
    <row r="103" ht="20" customHeight="1">
      <c r="A103" s="15" t="inlineStr">
        <is>
          <t xml:space="preserve">Yuki Tsunoda</t>
        </is>
      </c>
      <c r="B103" s="10" t="n">
        <v>1</v>
      </c>
      <c r="C103" s="10" t="n">
        <f>IF('Set de base'!B7=TRUE,1,0)</f>
        <v>0</v>
      </c>
      <c r="D103" s="12" t="n">
        <f>(IF('Set de base'!B7=TRUE,1,0))/1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7:D17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4" customWidth="1"/>
  </cols>
  <sheetData>
    <row r="1" ht="36" customHeight="1">
      <c r="A1" s="1" t="inlineStr">
        <is>
          <t xml:space="preserve">Topps Chrome F1 Logofractor 2025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Base Yellow Logofractor Parallel</t>
        </is>
      </c>
      <c r="D4" s="7" t="inlineStr">
        <is>
          <t xml:space="preserve">Base Gold Logofractor Parallel</t>
        </is>
      </c>
      <c r="E4" s="7" t="inlineStr">
        <is>
          <t xml:space="preserve">Base Orange Logofractor Parallel</t>
        </is>
      </c>
      <c r="F4" s="7" t="inlineStr">
        <is>
          <t xml:space="preserve">Base Black Logofractor Parallel</t>
        </is>
      </c>
      <c r="G4" s="7" t="inlineStr">
        <is>
          <t xml:space="preserve">Base Red Logofractor Parallel</t>
        </is>
      </c>
      <c r="H4" s="7" t="inlineStr">
        <is>
          <t xml:space="preserve">Base Rose Gold Logofractor Parallel</t>
        </is>
      </c>
      <c r="I4" s="7" t="inlineStr">
        <is>
          <t xml:space="preserve">Progression</t>
        </is>
      </c>
    </row>
    <row r="5" ht="27" customHeight="1">
      <c r="A5" s="8" t="inlineStr">
        <is>
          <t xml:space="preserve">SET DE BASE  ·  104 cartes</t>
        </is>
      </c>
      <c r="I5" s="12" t="n">
        <f>COUNTIF(B6:H109,TRUE)/728</f>
        <v>0</v>
      </c>
    </row>
    <row r="6" ht="21" customHeight="1" outlineLevel="1">
      <c r="A6" s="9" t="inlineStr">
        <is>
          <t xml:space="preserve">Max Verstappen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2" t="n">
        <f>COUNTIF(B6:H6,TRUE)/7</f>
        <v>0</v>
      </c>
    </row>
    <row r="7" ht="21" customHeight="1" outlineLevel="1">
      <c r="A7" s="9" t="inlineStr">
        <is>
          <t xml:space="preserve">Yuki Tsunoda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2" t="n">
        <f>COUNTIF(B7:H7,TRUE)/7</f>
        <v>0</v>
      </c>
    </row>
    <row r="8" ht="21" customHeight="1" outlineLevel="1">
      <c r="A8" s="9" t="inlineStr">
        <is>
          <t xml:space="preserve">Charles Leclerc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2" t="n">
        <f>COUNTIF(B8:H8,TRUE)/7</f>
        <v>0</v>
      </c>
    </row>
    <row r="9" ht="21" customHeight="1" outlineLevel="1">
      <c r="A9" s="9" t="inlineStr">
        <is>
          <t xml:space="preserve">Lewis Hamilton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2" t="n">
        <f>COUNTIF(B9:H9,TRUE)/7</f>
        <v>0</v>
      </c>
    </row>
    <row r="10" ht="21" customHeight="1" outlineLevel="1">
      <c r="A10" s="9" t="inlineStr">
        <is>
          <t xml:space="preserve">Lando Norris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2" t="n">
        <f>COUNTIF(B10:H10,TRUE)/7</f>
        <v>0</v>
      </c>
    </row>
    <row r="11" ht="21" customHeight="1" outlineLevel="1">
      <c r="A11" s="9" t="inlineStr">
        <is>
          <t xml:space="preserve">Oscar Piastri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2" t="n">
        <f>COUNTIF(B11:H11,TRUE)/7</f>
        <v>0</v>
      </c>
    </row>
    <row r="12" ht="21" customHeight="1" outlineLevel="1">
      <c r="A12" s="9" t="inlineStr">
        <is>
          <t xml:space="preserve">George Russell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2" t="n">
        <f>COUNTIF(B12:H12,TRUE)/7</f>
        <v>0</v>
      </c>
    </row>
    <row r="13" ht="21" customHeight="1" outlineLevel="1">
      <c r="A13" s="9" t="inlineStr">
        <is>
          <t xml:space="preserve">Kimi Antonelli (RC)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2" t="n">
        <f>COUNTIF(B13:H13,TRUE)/7</f>
        <v>0</v>
      </c>
    </row>
    <row r="14" ht="21" customHeight="1" outlineLevel="1">
      <c r="A14" s="9" t="inlineStr">
        <is>
          <t xml:space="preserve">Fernando Alonso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2" t="n">
        <f>COUNTIF(B14:H14,TRUE)/7</f>
        <v>0</v>
      </c>
    </row>
    <row r="15" ht="21" customHeight="1" outlineLevel="1">
      <c r="A15" s="9" t="inlineStr">
        <is>
          <t xml:space="preserve">Lance Stroll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2" t="n">
        <f>COUNTIF(B15:H15,TRUE)/7</f>
        <v>0</v>
      </c>
    </row>
    <row r="16" ht="21" customHeight="1" outlineLevel="1">
      <c r="A16" s="9" t="inlineStr">
        <is>
          <t xml:space="preserve">Liam Lawson (RC)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2" t="n">
        <f>COUNTIF(B16:H16,TRUE)/7</f>
        <v>0</v>
      </c>
    </row>
    <row r="17" ht="21" customHeight="1" outlineLevel="1">
      <c r="A17" s="9" t="inlineStr">
        <is>
          <t xml:space="preserve">Isack Hadjar (RC)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2" t="n">
        <f>COUNTIF(B17:H17,TRUE)/7</f>
        <v>0</v>
      </c>
    </row>
    <row r="18" ht="21" customHeight="1" outlineLevel="1">
      <c r="A18" s="9" t="inlineStr">
        <is>
          <t xml:space="preserve">Esteban Ocon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2" t="n">
        <f>COUNTIF(B18:H18,TRUE)/7</f>
        <v>0</v>
      </c>
    </row>
    <row r="19" ht="21" customHeight="1" outlineLevel="1">
      <c r="A19" s="9" t="inlineStr">
        <is>
          <t xml:space="preserve">Oliver Bearman (RC)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2" t="n">
        <f>COUNTIF(B19:H19,TRUE)/7</f>
        <v>0</v>
      </c>
    </row>
    <row r="20" ht="21" customHeight="1" outlineLevel="1">
      <c r="A20" s="9" t="inlineStr">
        <is>
          <t xml:space="preserve">Franco Colapinto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2" t="n">
        <f>COUNTIF(B20:H20,TRUE)/7</f>
        <v>0</v>
      </c>
    </row>
    <row r="21" ht="21" customHeight="1" outlineLevel="1">
      <c r="A21" s="9" t="inlineStr">
        <is>
          <t xml:space="preserve">Pierre Gasly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2" t="n">
        <f>COUNTIF(B21:H21,TRUE)/7</f>
        <v>0</v>
      </c>
    </row>
    <row r="22" ht="21" customHeight="1" outlineLevel="1">
      <c r="A22" s="9" t="inlineStr">
        <is>
          <t xml:space="preserve">Alex Albon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2" t="n">
        <f>COUNTIF(B22:H22,TRUE)/7</f>
        <v>0</v>
      </c>
    </row>
    <row r="23" ht="21" customHeight="1" outlineLevel="1">
      <c r="A23" s="9" t="inlineStr">
        <is>
          <t xml:space="preserve">Carlos Sainz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2" t="n">
        <f>COUNTIF(B23:H23,TRUE)/7</f>
        <v>0</v>
      </c>
    </row>
    <row r="24" ht="21" customHeight="1" outlineLevel="1">
      <c r="A24" s="9" t="inlineStr">
        <is>
          <t xml:space="preserve">Nico Hülkenberg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2" t="n">
        <f>COUNTIF(B24:H24,TRUE)/7</f>
        <v>0</v>
      </c>
    </row>
    <row r="25" ht="21" customHeight="1" outlineLevel="1">
      <c r="A25" s="9" t="inlineStr">
        <is>
          <t xml:space="preserve">Gabriel Bortoleto (RC)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2" t="n">
        <f>COUNTIF(B25:H25,TRUE)/7</f>
        <v>0</v>
      </c>
    </row>
    <row r="26" ht="21" customHeight="1" outlineLevel="1">
      <c r="A26" s="9" t="inlineStr">
        <is>
          <t xml:space="preserve">Leonardo Fornaroli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2" t="n">
        <f>COUNTIF(B26:H26,TRUE)/7</f>
        <v>0</v>
      </c>
    </row>
    <row r="27" ht="21" customHeight="1" outlineLevel="1">
      <c r="A27" s="9" t="inlineStr">
        <is>
          <t xml:space="preserve">Roman Staněk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2" t="n">
        <f>COUNTIF(B27:H27,TRUE)/7</f>
        <v>0</v>
      </c>
    </row>
    <row r="28" ht="21" customHeight="1" outlineLevel="1">
      <c r="A28" s="9" t="inlineStr">
        <is>
          <t xml:space="preserve">Arvid Lindblad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2" t="n">
        <f>COUNTIF(B28:H28,TRUE)/7</f>
        <v>0</v>
      </c>
    </row>
    <row r="29" ht="21" customHeight="1" outlineLevel="1">
      <c r="A29" s="9" t="inlineStr">
        <is>
          <t xml:space="preserve">Josep María Martí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2" t="n">
        <f>COUNTIF(B29:H29,TRUE)/7</f>
        <v>0</v>
      </c>
    </row>
    <row r="30" ht="21" customHeight="1" outlineLevel="1">
      <c r="A30" s="9" t="inlineStr">
        <is>
          <t xml:space="preserve">Richard Verschoor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2" t="n">
        <f>COUNTIF(B30:H30,TRUE)/7</f>
        <v>0</v>
      </c>
    </row>
    <row r="31" ht="21" customHeight="1" outlineLevel="1">
      <c r="A31" s="9" t="inlineStr">
        <is>
          <t xml:space="preserve">Oliver Goethe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2" t="n">
        <f>COUNTIF(B31:H31,TRUE)/7</f>
        <v>0</v>
      </c>
    </row>
    <row r="32" ht="21" customHeight="1" outlineLevel="1">
      <c r="A32" s="9" t="inlineStr">
        <is>
          <t xml:space="preserve">Dino Beganovic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2" t="n">
        <f>COUNTIF(B32:H32,TRUE)/7</f>
        <v>0</v>
      </c>
    </row>
    <row r="33" ht="21" customHeight="1" outlineLevel="1">
      <c r="A33" s="9" t="inlineStr">
        <is>
          <t xml:space="preserve">Luke Browning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2" t="n">
        <f>COUNTIF(B33:H33,TRUE)/7</f>
        <v>0</v>
      </c>
    </row>
    <row r="34" ht="21" customHeight="1" outlineLevel="1">
      <c r="A34" s="9" t="inlineStr">
        <is>
          <t xml:space="preserve">Gabriele Minì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2" t="n">
        <f>COUNTIF(B34:H34,TRUE)/7</f>
        <v>0</v>
      </c>
    </row>
    <row r="35" ht="21" customHeight="1" outlineLevel="1">
      <c r="A35" s="9" t="inlineStr">
        <is>
          <t xml:space="preserve">Sebastián Montoya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2" t="n">
        <f>COUNTIF(B35:H35,TRUE)/7</f>
        <v>0</v>
      </c>
    </row>
    <row r="36" ht="21" customHeight="1" outlineLevel="1">
      <c r="A36" s="9" t="inlineStr">
        <is>
          <t xml:space="preserve">Jak Crawford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2" t="n">
        <f>COUNTIF(B36:H36,TRUE)/7</f>
        <v>0</v>
      </c>
    </row>
    <row r="37" ht="21" customHeight="1" outlineLevel="1">
      <c r="A37" s="9" t="inlineStr">
        <is>
          <t xml:space="preserve">Kush Maini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2" t="n">
        <f>COUNTIF(B37:H37,TRUE)/7</f>
        <v>0</v>
      </c>
    </row>
    <row r="38" ht="21" customHeight="1" outlineLevel="1">
      <c r="A38" s="9" t="inlineStr">
        <is>
          <t xml:space="preserve">Ritomo Miyata</t>
        </is>
      </c>
      <c r="B38" s="11" t="b">
        <v>0</v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2" t="n">
        <f>COUNTIF(B38:H38,TRUE)/7</f>
        <v>0</v>
      </c>
    </row>
    <row r="39" ht="21" customHeight="1" outlineLevel="1">
      <c r="A39" s="9" t="inlineStr">
        <is>
          <t xml:space="preserve">Victor Martins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2" t="n">
        <f>COUNTIF(B39:H39,TRUE)/7</f>
        <v>0</v>
      </c>
    </row>
    <row r="40" ht="21" customHeight="1" outlineLevel="1">
      <c r="A40" s="9" t="inlineStr">
        <is>
          <t xml:space="preserve">Alexander Dunne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2" t="n">
        <f>COUNTIF(B40:H40,TRUE)/7</f>
        <v>0</v>
      </c>
    </row>
    <row r="41" ht="21" customHeight="1" outlineLevel="1">
      <c r="A41" s="9" t="inlineStr">
        <is>
          <t xml:space="preserve">Amaury Cordeel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2" t="n">
        <f>COUNTIF(B41:H41,TRUE)/7</f>
        <v>0</v>
      </c>
    </row>
    <row r="42" ht="21" customHeight="1" outlineLevel="1">
      <c r="A42" s="9" t="inlineStr">
        <is>
          <t xml:space="preserve">Joshua Dürksen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2" t="n">
        <f>COUNTIF(B42:H42,TRUE)/7</f>
        <v>0</v>
      </c>
    </row>
    <row r="43" ht="21" customHeight="1" outlineLevel="1">
      <c r="A43" s="9" t="inlineStr">
        <is>
          <t xml:space="preserve">Cian Shields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2" t="n">
        <f>COUNTIF(B43:H43,TRUE)/7</f>
        <v>0</v>
      </c>
    </row>
    <row r="44" ht="21" customHeight="1" outlineLevel="1">
      <c r="A44" s="9" t="inlineStr">
        <is>
          <t xml:space="preserve">Max Esterson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2" t="n">
        <f>COUNTIF(B44:H44,TRUE)/7</f>
        <v>0</v>
      </c>
    </row>
    <row r="45" ht="21" customHeight="1" outlineLevel="1">
      <c r="A45" s="9" t="inlineStr">
        <is>
          <t xml:space="preserve">Sami Meguetounif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2" t="n">
        <f>COUNTIF(B45:H45,TRUE)/7</f>
        <v>0</v>
      </c>
    </row>
    <row r="46" ht="21" customHeight="1" outlineLevel="1">
      <c r="A46" s="9" t="inlineStr">
        <is>
          <t xml:space="preserve">Noel León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2" t="n">
        <f>COUNTIF(B46:H46,TRUE)/7</f>
        <v>0</v>
      </c>
    </row>
    <row r="47" ht="21" customHeight="1" outlineLevel="1">
      <c r="A47" s="9" t="inlineStr">
        <is>
          <t xml:space="preserve">Brando Badoer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2" t="n">
        <f>COUNTIF(B47:H47,TRUE)/7</f>
        <v>0</v>
      </c>
    </row>
    <row r="48" ht="21" customHeight="1" outlineLevel="1">
      <c r="A48" s="9" t="inlineStr">
        <is>
          <t xml:space="preserve">Ugo Ugochukwu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2" t="n">
        <f>COUNTIF(B48:H48,TRUE)/7</f>
        <v>0</v>
      </c>
    </row>
    <row r="49" ht="21" customHeight="1" outlineLevel="1">
      <c r="A49" s="9" t="inlineStr">
        <is>
          <t xml:space="preserve">Noah Strømsted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2" t="n">
        <f>COUNTIF(B49:H49,TRUE)/7</f>
        <v>0</v>
      </c>
    </row>
    <row r="50" ht="21" customHeight="1" outlineLevel="1">
      <c r="A50" s="9" t="inlineStr">
        <is>
          <t xml:space="preserve">Rafael Câmara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2" t="n">
        <f>COUNTIF(B50:H50,TRUE)/7</f>
        <v>0</v>
      </c>
    </row>
    <row r="51" ht="21" customHeight="1" outlineLevel="1">
      <c r="A51" s="9" t="inlineStr">
        <is>
          <t xml:space="preserve">Charlie Wurz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2" t="n">
        <f>COUNTIF(B51:H51,TRUE)/7</f>
        <v>0</v>
      </c>
    </row>
    <row r="52" ht="21" customHeight="1" outlineLevel="1">
      <c r="A52" s="9" t="inlineStr">
        <is>
          <t xml:space="preserve">Tim Tramnitz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2" t="n">
        <f>COUNTIF(B52:H52,TRUE)/7</f>
        <v>0</v>
      </c>
    </row>
    <row r="53" ht="21" customHeight="1" outlineLevel="1">
      <c r="A53" s="9" t="inlineStr">
        <is>
          <t xml:space="preserve">Bruno del Pino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2" t="n">
        <f>COUNTIF(B53:H53,TRUE)/7</f>
        <v>0</v>
      </c>
    </row>
    <row r="54" ht="21" customHeight="1" outlineLevel="1">
      <c r="A54" s="9" t="inlineStr">
        <is>
          <t xml:space="preserve">Alessandro Giusti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2" t="n">
        <f>COUNTIF(B54:H54,TRUE)/7</f>
        <v>0</v>
      </c>
    </row>
    <row r="55" ht="21" customHeight="1" outlineLevel="1">
      <c r="A55" s="9" t="inlineStr">
        <is>
          <t xml:space="preserve">Nikola Tsolov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2" t="n">
        <f>COUNTIF(B55:H55,TRUE)/7</f>
        <v>0</v>
      </c>
    </row>
    <row r="56" ht="21" customHeight="1" outlineLevel="1">
      <c r="A56" s="9" t="inlineStr">
        <is>
          <t xml:space="preserve">Tasanapol Inthraphuvasak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2" t="n">
        <f>COUNTIF(B56:H56,TRUE)/7</f>
        <v>0</v>
      </c>
    </row>
    <row r="57" ht="21" customHeight="1" outlineLevel="1">
      <c r="A57" s="9" t="inlineStr">
        <is>
          <t xml:space="preserve">Mari Boya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2" t="n">
        <f>COUNTIF(B57:H57,TRUE)/7</f>
        <v>0</v>
      </c>
    </row>
    <row r="58" ht="21" customHeight="1" outlineLevel="1">
      <c r="A58" s="9" t="inlineStr">
        <is>
          <t xml:space="preserve">Joshua Dufek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2" t="n">
        <f>COUNTIF(B58:H58,TRUE)/7</f>
        <v>0</v>
      </c>
    </row>
    <row r="59" ht="21" customHeight="1" outlineLevel="1">
      <c r="A59" s="9" t="inlineStr">
        <is>
          <t xml:space="preserve">Gerrard Xie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2" t="n">
        <f>COUNTIF(B59:H59,TRUE)/7</f>
        <v>0</v>
      </c>
    </row>
    <row r="60" ht="21" customHeight="1" outlineLevel="1">
      <c r="A60" s="9" t="inlineStr">
        <is>
          <t xml:space="preserve">Martinius Stenshorne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2" t="n">
        <f>COUNTIF(B60:H60,TRUE)/7</f>
        <v>0</v>
      </c>
    </row>
    <row r="61" ht="21" customHeight="1" outlineLevel="1">
      <c r="A61" s="9" t="inlineStr">
        <is>
          <t xml:space="preserve">Théophile Naël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2" t="n">
        <f>COUNTIF(B61:H61,TRUE)/7</f>
        <v>0</v>
      </c>
    </row>
    <row r="62" ht="21" customHeight="1" outlineLevel="1">
      <c r="A62" s="9" t="inlineStr">
        <is>
          <t xml:space="preserve">Santiago Ramos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2" t="n">
        <f>COUNTIF(B62:H62,TRUE)/7</f>
        <v>0</v>
      </c>
    </row>
    <row r="63" ht="21" customHeight="1" outlineLevel="1">
      <c r="A63" s="9" t="inlineStr">
        <is>
          <t xml:space="preserve">Ivan Domingues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2" t="n">
        <f>COUNTIF(B63:H63,TRUE)/7</f>
        <v>0</v>
      </c>
    </row>
    <row r="64" ht="21" customHeight="1" outlineLevel="1">
      <c r="A64" s="9" t="inlineStr">
        <is>
          <t xml:space="preserve">James Wharton</t>
        </is>
      </c>
      <c r="B64" s="11" t="b">
        <v>0</v>
      </c>
      <c r="C64" s="11" t="b">
        <v>0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2" t="n">
        <f>COUNTIF(B64:H64,TRUE)/7</f>
        <v>0</v>
      </c>
    </row>
    <row r="65" ht="21" customHeight="1" outlineLevel="1">
      <c r="A65" s="9" t="inlineStr">
        <is>
          <t xml:space="preserve">Tuukka Taponen</t>
        </is>
      </c>
      <c r="B65" s="11" t="b">
        <v>0</v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2" t="n">
        <f>COUNTIF(B65:H65,TRUE)/7</f>
        <v>0</v>
      </c>
    </row>
    <row r="66" ht="21" customHeight="1" outlineLevel="1">
      <c r="A66" s="9" t="inlineStr">
        <is>
          <t xml:space="preserve">Laurens van Hoepen</t>
        </is>
      </c>
      <c r="B66" s="11" t="b">
        <v>0</v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2" t="n">
        <f>COUNTIF(B66:H66,TRUE)/7</f>
        <v>0</v>
      </c>
    </row>
    <row r="67" ht="21" customHeight="1" outlineLevel="1">
      <c r="A67" s="9" t="inlineStr">
        <is>
          <t xml:space="preserve">Javier Sagrera</t>
        </is>
      </c>
      <c r="B67" s="11" t="b">
        <v>0</v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2" t="n">
        <f>COUNTIF(B67:H67,TRUE)/7</f>
        <v>0</v>
      </c>
    </row>
    <row r="68" ht="21" customHeight="1" outlineLevel="1">
      <c r="A68" s="9" t="inlineStr">
        <is>
          <t xml:space="preserve">Nicola Marinangeli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2" t="n">
        <f>COUNTIF(B68:H68,TRUE)/7</f>
        <v>0</v>
      </c>
    </row>
    <row r="69" ht="21" customHeight="1" outlineLevel="1">
      <c r="A69" s="9" t="inlineStr">
        <is>
          <t xml:space="preserve">Nikita Bedrin</t>
        </is>
      </c>
      <c r="B69" s="11" t="b">
        <v>0</v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0</v>
      </c>
      <c r="I69" s="12" t="n">
        <f>COUNTIF(B69:H69,TRUE)/7</f>
        <v>0</v>
      </c>
    </row>
    <row r="70" ht="21" customHeight="1" outlineLevel="1">
      <c r="A70" s="9" t="inlineStr">
        <is>
          <t xml:space="preserve">Callum Voisin</t>
        </is>
      </c>
      <c r="B70" s="11" t="b">
        <v>0</v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2" t="n">
        <f>COUNTIF(B70:H70,TRUE)/7</f>
        <v>0</v>
      </c>
    </row>
    <row r="71" ht="21" customHeight="1" outlineLevel="1">
      <c r="A71" s="9" t="inlineStr">
        <is>
          <t xml:space="preserve">Louis Sharp</t>
        </is>
      </c>
      <c r="B71" s="11" t="b">
        <v>0</v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2" t="n">
        <f>COUNTIF(B71:H71,TRUE)/7</f>
        <v>0</v>
      </c>
    </row>
    <row r="72" ht="21" customHeight="1" outlineLevel="1">
      <c r="A72" s="9" t="inlineStr">
        <is>
          <t xml:space="preserve">Roman Bilinski</t>
        </is>
      </c>
      <c r="B72" s="11" t="b">
        <v>0</v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1" t="b">
        <v>0</v>
      </c>
      <c r="I72" s="12" t="n">
        <f>COUNTIF(B72:H72,TRUE)/7</f>
        <v>0</v>
      </c>
    </row>
    <row r="73" ht="21" customHeight="1" outlineLevel="1">
      <c r="A73" s="9" t="inlineStr">
        <is>
          <t xml:space="preserve">Matías Zagazeta</t>
        </is>
      </c>
      <c r="B73" s="11" t="b">
        <v>0</v>
      </c>
      <c r="C73" s="11" t="b">
        <v>0</v>
      </c>
      <c r="D73" s="11" t="b">
        <v>0</v>
      </c>
      <c r="E73" s="11" t="b">
        <v>0</v>
      </c>
      <c r="F73" s="11" t="b">
        <v>0</v>
      </c>
      <c r="G73" s="11" t="b">
        <v>0</v>
      </c>
      <c r="H73" s="11" t="b">
        <v>0</v>
      </c>
      <c r="I73" s="12" t="n">
        <f>COUNTIF(B73:H73,TRUE)/7</f>
        <v>0</v>
      </c>
    </row>
    <row r="74" ht="21" customHeight="1" outlineLevel="1">
      <c r="A74" s="9" t="inlineStr">
        <is>
          <t xml:space="preserve">Nicola Lacorte</t>
        </is>
      </c>
      <c r="B74" s="11" t="b">
        <v>0</v>
      </c>
      <c r="C74" s="11" t="b">
        <v>0</v>
      </c>
      <c r="D74" s="11" t="b">
        <v>0</v>
      </c>
      <c r="E74" s="11" t="b">
        <v>0</v>
      </c>
      <c r="F74" s="11" t="b">
        <v>0</v>
      </c>
      <c r="G74" s="11" t="b">
        <v>0</v>
      </c>
      <c r="H74" s="11" t="b">
        <v>0</v>
      </c>
      <c r="I74" s="12" t="n">
        <f>COUNTIF(B74:H74,TRUE)/7</f>
        <v>0</v>
      </c>
    </row>
    <row r="75" ht="21" customHeight="1" outlineLevel="1">
      <c r="A75" s="9" t="inlineStr">
        <is>
          <t xml:space="preserve">Christian Ho</t>
        </is>
      </c>
      <c r="B75" s="11" t="b">
        <v>0</v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2" t="n">
        <f>COUNTIF(B75:H75,TRUE)/7</f>
        <v>0</v>
      </c>
    </row>
    <row r="76" ht="21" customHeight="1" outlineLevel="1">
      <c r="A76" s="9" t="inlineStr">
        <is>
          <t xml:space="preserve">Christian Horner</t>
        </is>
      </c>
      <c r="B76" s="11" t="b">
        <v>0</v>
      </c>
      <c r="C76" s="11" t="b">
        <v>0</v>
      </c>
      <c r="D76" s="11" t="b">
        <v>0</v>
      </c>
      <c r="E76" s="11" t="b">
        <v>0</v>
      </c>
      <c r="F76" s="11" t="b">
        <v>0</v>
      </c>
      <c r="G76" s="11" t="b">
        <v>0</v>
      </c>
      <c r="H76" s="11" t="b">
        <v>0</v>
      </c>
      <c r="I76" s="12" t="n">
        <f>COUNTIF(B76:H76,TRUE)/7</f>
        <v>0</v>
      </c>
    </row>
    <row r="77" ht="21" customHeight="1" outlineLevel="1">
      <c r="A77" s="9" t="inlineStr">
        <is>
          <t xml:space="preserve">Frédéric Vasseur</t>
        </is>
      </c>
      <c r="B77" s="11" t="b">
        <v>0</v>
      </c>
      <c r="C77" s="11" t="b">
        <v>0</v>
      </c>
      <c r="D77" s="11" t="b">
        <v>0</v>
      </c>
      <c r="E77" s="11" t="b">
        <v>0</v>
      </c>
      <c r="F77" s="11" t="b">
        <v>0</v>
      </c>
      <c r="G77" s="11" t="b">
        <v>0</v>
      </c>
      <c r="H77" s="11" t="b">
        <v>0</v>
      </c>
      <c r="I77" s="12" t="n">
        <f>COUNTIF(B77:H77,TRUE)/7</f>
        <v>0</v>
      </c>
    </row>
    <row r="78" ht="21" customHeight="1" outlineLevel="1">
      <c r="A78" s="9" t="inlineStr">
        <is>
          <t xml:space="preserve">Andrea Stella</t>
        </is>
      </c>
      <c r="B78" s="11" t="b">
        <v>0</v>
      </c>
      <c r="C78" s="11" t="b">
        <v>0</v>
      </c>
      <c r="D78" s="11" t="b">
        <v>0</v>
      </c>
      <c r="E78" s="11" t="b">
        <v>0</v>
      </c>
      <c r="F78" s="11" t="b">
        <v>0</v>
      </c>
      <c r="G78" s="11" t="b">
        <v>0</v>
      </c>
      <c r="H78" s="11" t="b">
        <v>0</v>
      </c>
      <c r="I78" s="12" t="n">
        <f>COUNTIF(B78:H78,TRUE)/7</f>
        <v>0</v>
      </c>
    </row>
    <row r="79" ht="21" customHeight="1" outlineLevel="1">
      <c r="A79" s="9" t="inlineStr">
        <is>
          <t xml:space="preserve">Toto Wolff</t>
        </is>
      </c>
      <c r="B79" s="11" t="b">
        <v>0</v>
      </c>
      <c r="C79" s="11" t="b">
        <v>0</v>
      </c>
      <c r="D79" s="11" t="b">
        <v>0</v>
      </c>
      <c r="E79" s="11" t="b">
        <v>0</v>
      </c>
      <c r="F79" s="11" t="b">
        <v>0</v>
      </c>
      <c r="G79" s="11" t="b">
        <v>0</v>
      </c>
      <c r="H79" s="11" t="b">
        <v>0</v>
      </c>
      <c r="I79" s="12" t="n">
        <f>COUNTIF(B79:H79,TRUE)/7</f>
        <v>0</v>
      </c>
    </row>
    <row r="80" ht="21" customHeight="1" outlineLevel="1">
      <c r="A80" s="9" t="inlineStr">
        <is>
          <t xml:space="preserve">Andy Cowell</t>
        </is>
      </c>
      <c r="B80" s="11" t="b">
        <v>0</v>
      </c>
      <c r="C80" s="11" t="b">
        <v>0</v>
      </c>
      <c r="D80" s="11" t="b">
        <v>0</v>
      </c>
      <c r="E80" s="11" t="b">
        <v>0</v>
      </c>
      <c r="F80" s="11" t="b">
        <v>0</v>
      </c>
      <c r="G80" s="11" t="b">
        <v>0</v>
      </c>
      <c r="H80" s="11" t="b">
        <v>0</v>
      </c>
      <c r="I80" s="12" t="n">
        <f>COUNTIF(B80:H80,TRUE)/7</f>
        <v>0</v>
      </c>
    </row>
    <row r="81" ht="21" customHeight="1" outlineLevel="1">
      <c r="A81" s="9" t="inlineStr">
        <is>
          <t xml:space="preserve">Laurent Mekies</t>
        </is>
      </c>
      <c r="B81" s="11" t="b">
        <v>0</v>
      </c>
      <c r="C81" s="11" t="b">
        <v>0</v>
      </c>
      <c r="D81" s="11" t="b">
        <v>0</v>
      </c>
      <c r="E81" s="11" t="b">
        <v>0</v>
      </c>
      <c r="F81" s="11" t="b">
        <v>0</v>
      </c>
      <c r="G81" s="11" t="b">
        <v>0</v>
      </c>
      <c r="H81" s="11" t="b">
        <v>0</v>
      </c>
      <c r="I81" s="12" t="n">
        <f>COUNTIF(B81:H81,TRUE)/7</f>
        <v>0</v>
      </c>
    </row>
    <row r="82" ht="21" customHeight="1" outlineLevel="1">
      <c r="A82" s="9" t="inlineStr">
        <is>
          <t xml:space="preserve">Ayao Komatsu</t>
        </is>
      </c>
      <c r="B82" s="11" t="b">
        <v>0</v>
      </c>
      <c r="C82" s="11" t="b">
        <v>0</v>
      </c>
      <c r="D82" s="11" t="b">
        <v>0</v>
      </c>
      <c r="E82" s="11" t="b">
        <v>0</v>
      </c>
      <c r="F82" s="11" t="b">
        <v>0</v>
      </c>
      <c r="G82" s="11" t="b">
        <v>0</v>
      </c>
      <c r="H82" s="11" t="b">
        <v>0</v>
      </c>
      <c r="I82" s="12" t="n">
        <f>COUNTIF(B82:H82,TRUE)/7</f>
        <v>0</v>
      </c>
    </row>
    <row r="83" ht="21" customHeight="1" outlineLevel="1">
      <c r="A83" s="9" t="inlineStr">
        <is>
          <t xml:space="preserve">Flavio Briatore</t>
        </is>
      </c>
      <c r="B83" s="11" t="b">
        <v>0</v>
      </c>
      <c r="C83" s="11" t="b">
        <v>0</v>
      </c>
      <c r="D83" s="11" t="b">
        <v>0</v>
      </c>
      <c r="E83" s="11" t="b">
        <v>0</v>
      </c>
      <c r="F83" s="11" t="b">
        <v>0</v>
      </c>
      <c r="G83" s="11" t="b">
        <v>0</v>
      </c>
      <c r="H83" s="11" t="b">
        <v>0</v>
      </c>
      <c r="I83" s="12" t="n">
        <f>COUNTIF(B83:H83,TRUE)/7</f>
        <v>0</v>
      </c>
    </row>
    <row r="84" ht="21" customHeight="1" outlineLevel="1">
      <c r="A84" s="9" t="inlineStr">
        <is>
          <t xml:space="preserve">James Vowles</t>
        </is>
      </c>
      <c r="B84" s="11" t="b">
        <v>0</v>
      </c>
      <c r="C84" s="11" t="b">
        <v>0</v>
      </c>
      <c r="D84" s="11" t="b">
        <v>0</v>
      </c>
      <c r="E84" s="11" t="b">
        <v>0</v>
      </c>
      <c r="F84" s="11" t="b">
        <v>0</v>
      </c>
      <c r="G84" s="11" t="b">
        <v>0</v>
      </c>
      <c r="H84" s="11" t="b">
        <v>0</v>
      </c>
      <c r="I84" s="12" t="n">
        <f>COUNTIF(B84:H84,TRUE)/7</f>
        <v>0</v>
      </c>
    </row>
    <row r="85" ht="21" customHeight="1" outlineLevel="1">
      <c r="A85" s="9" t="inlineStr">
        <is>
          <t xml:space="preserve">Alain Prost</t>
        </is>
      </c>
      <c r="B85" s="11" t="b">
        <v>0</v>
      </c>
      <c r="C85" s="11" t="b">
        <v>0</v>
      </c>
      <c r="D85" s="11" t="b">
        <v>0</v>
      </c>
      <c r="E85" s="11" t="b">
        <v>0</v>
      </c>
      <c r="F85" s="11" t="b">
        <v>0</v>
      </c>
      <c r="G85" s="11" t="b">
        <v>0</v>
      </c>
      <c r="H85" s="11" t="b">
        <v>0</v>
      </c>
      <c r="I85" s="12" t="n">
        <f>COUNTIF(B85:H85,TRUE)/7</f>
        <v>0</v>
      </c>
    </row>
    <row r="86" ht="21" customHeight="1" outlineLevel="1">
      <c r="A86" s="9" t="inlineStr">
        <is>
          <t xml:space="preserve">Damon Hill</t>
        </is>
      </c>
      <c r="B86" s="11" t="b">
        <v>0</v>
      </c>
      <c r="C86" s="11" t="b">
        <v>0</v>
      </c>
      <c r="D86" s="11" t="b">
        <v>0</v>
      </c>
      <c r="E86" s="11" t="b">
        <v>0</v>
      </c>
      <c r="F86" s="11" t="b">
        <v>0</v>
      </c>
      <c r="G86" s="11" t="b">
        <v>0</v>
      </c>
      <c r="H86" s="11" t="b">
        <v>0</v>
      </c>
      <c r="I86" s="12" t="n">
        <f>COUNTIF(B86:H86,TRUE)/7</f>
        <v>0</v>
      </c>
    </row>
    <row r="87" ht="21" customHeight="1" outlineLevel="1">
      <c r="A87" s="9" t="inlineStr">
        <is>
          <t xml:space="preserve">David Coulthard</t>
        </is>
      </c>
      <c r="B87" s="11" t="b">
        <v>0</v>
      </c>
      <c r="C87" s="11" t="b">
        <v>0</v>
      </c>
      <c r="D87" s="11" t="b">
        <v>0</v>
      </c>
      <c r="E87" s="11" t="b">
        <v>0</v>
      </c>
      <c r="F87" s="11" t="b">
        <v>0</v>
      </c>
      <c r="G87" s="11" t="b">
        <v>0</v>
      </c>
      <c r="H87" s="11" t="b">
        <v>0</v>
      </c>
      <c r="I87" s="12" t="n">
        <f>COUNTIF(B87:H87,TRUE)/7</f>
        <v>0</v>
      </c>
    </row>
    <row r="88" ht="21" customHeight="1" outlineLevel="1">
      <c r="A88" s="9" t="inlineStr">
        <is>
          <t xml:space="preserve">Emerson Fittipaldi</t>
        </is>
      </c>
      <c r="B88" s="11" t="b">
        <v>0</v>
      </c>
      <c r="C88" s="11" t="b">
        <v>0</v>
      </c>
      <c r="D88" s="11" t="b">
        <v>0</v>
      </c>
      <c r="E88" s="11" t="b">
        <v>0</v>
      </c>
      <c r="F88" s="11" t="b">
        <v>0</v>
      </c>
      <c r="G88" s="11" t="b">
        <v>0</v>
      </c>
      <c r="H88" s="11" t="b">
        <v>0</v>
      </c>
      <c r="I88" s="12" t="n">
        <f>COUNTIF(B88:H88,TRUE)/7</f>
        <v>0</v>
      </c>
    </row>
    <row r="89" ht="21" customHeight="1" outlineLevel="1">
      <c r="A89" s="9" t="inlineStr">
        <is>
          <t xml:space="preserve">Gerhard Berger</t>
        </is>
      </c>
      <c r="B89" s="11" t="b">
        <v>0</v>
      </c>
      <c r="C89" s="11" t="b">
        <v>0</v>
      </c>
      <c r="D89" s="11" t="b">
        <v>0</v>
      </c>
      <c r="E89" s="11" t="b">
        <v>0</v>
      </c>
      <c r="F89" s="11" t="b">
        <v>0</v>
      </c>
      <c r="G89" s="11" t="b">
        <v>0</v>
      </c>
      <c r="H89" s="11" t="b">
        <v>0</v>
      </c>
      <c r="I89" s="12" t="n">
        <f>COUNTIF(B89:H89,TRUE)/7</f>
        <v>0</v>
      </c>
    </row>
    <row r="90" ht="21" customHeight="1" outlineLevel="1">
      <c r="A90" s="9" t="inlineStr">
        <is>
          <t xml:space="preserve">Jackie Stewart</t>
        </is>
      </c>
      <c r="B90" s="11" t="b">
        <v>0</v>
      </c>
      <c r="C90" s="11" t="b">
        <v>0</v>
      </c>
      <c r="D90" s="11" t="b">
        <v>0</v>
      </c>
      <c r="E90" s="11" t="b">
        <v>0</v>
      </c>
      <c r="F90" s="11" t="b">
        <v>0</v>
      </c>
      <c r="G90" s="11" t="b">
        <v>0</v>
      </c>
      <c r="H90" s="11" t="b">
        <v>0</v>
      </c>
      <c r="I90" s="12" t="n">
        <f>COUNTIF(B90:H90,TRUE)/7</f>
        <v>0</v>
      </c>
    </row>
    <row r="91" ht="21" customHeight="1" outlineLevel="1">
      <c r="A91" s="9" t="inlineStr">
        <is>
          <t xml:space="preserve">James Hunt</t>
        </is>
      </c>
      <c r="B91" s="11" t="b">
        <v>0</v>
      </c>
      <c r="C91" s="11" t="b">
        <v>0</v>
      </c>
      <c r="D91" s="11" t="b">
        <v>0</v>
      </c>
      <c r="E91" s="11" t="b">
        <v>0</v>
      </c>
      <c r="F91" s="11" t="b">
        <v>0</v>
      </c>
      <c r="G91" s="11" t="b">
        <v>0</v>
      </c>
      <c r="H91" s="11" t="b">
        <v>0</v>
      </c>
      <c r="I91" s="12" t="n">
        <f>COUNTIF(B91:H91,TRUE)/7</f>
        <v>0</v>
      </c>
    </row>
    <row r="92" ht="21" customHeight="1" outlineLevel="1">
      <c r="A92" s="9" t="inlineStr">
        <is>
          <t xml:space="preserve">Juan Pablo Montoya</t>
        </is>
      </c>
      <c r="B92" s="11" t="b">
        <v>0</v>
      </c>
      <c r="C92" s="11" t="b">
        <v>0</v>
      </c>
      <c r="D92" s="11" t="b">
        <v>0</v>
      </c>
      <c r="E92" s="11" t="b">
        <v>0</v>
      </c>
      <c r="F92" s="11" t="b">
        <v>0</v>
      </c>
      <c r="G92" s="11" t="b">
        <v>0</v>
      </c>
      <c r="H92" s="11" t="b">
        <v>0</v>
      </c>
      <c r="I92" s="12" t="n">
        <f>COUNTIF(B92:H92,TRUE)/7</f>
        <v>0</v>
      </c>
    </row>
    <row r="93" ht="21" customHeight="1" outlineLevel="1">
      <c r="A93" s="9" t="inlineStr">
        <is>
          <t xml:space="preserve">Kimi Räikkönen</t>
        </is>
      </c>
      <c r="B93" s="11" t="b">
        <v>0</v>
      </c>
      <c r="C93" s="11" t="b">
        <v>0</v>
      </c>
      <c r="D93" s="11" t="b">
        <v>0</v>
      </c>
      <c r="E93" s="11" t="b">
        <v>0</v>
      </c>
      <c r="F93" s="11" t="b">
        <v>0</v>
      </c>
      <c r="G93" s="11" t="b">
        <v>0</v>
      </c>
      <c r="H93" s="11" t="b">
        <v>0</v>
      </c>
      <c r="I93" s="12" t="n">
        <f>COUNTIF(B93:H93,TRUE)/7</f>
        <v>0</v>
      </c>
    </row>
    <row r="94" ht="21" customHeight="1" outlineLevel="1">
      <c r="A94" s="9" t="inlineStr">
        <is>
          <t xml:space="preserve">Michael Schumacher</t>
        </is>
      </c>
      <c r="B94" s="11" t="b">
        <v>0</v>
      </c>
      <c r="C94" s="11" t="b">
        <v>0</v>
      </c>
      <c r="D94" s="11" t="b">
        <v>0</v>
      </c>
      <c r="E94" s="11" t="b">
        <v>0</v>
      </c>
      <c r="F94" s="11" t="b">
        <v>0</v>
      </c>
      <c r="G94" s="11" t="b">
        <v>0</v>
      </c>
      <c r="H94" s="11" t="b">
        <v>0</v>
      </c>
      <c r="I94" s="12" t="n">
        <f>COUNTIF(B94:H94,TRUE)/7</f>
        <v>0</v>
      </c>
    </row>
    <row r="95" ht="21" customHeight="1" outlineLevel="1">
      <c r="A95" s="9" t="inlineStr">
        <is>
          <t xml:space="preserve">Mika Häkkinen</t>
        </is>
      </c>
      <c r="B95" s="11" t="b">
        <v>0</v>
      </c>
      <c r="C95" s="11" t="b">
        <v>0</v>
      </c>
      <c r="D95" s="11" t="b">
        <v>0</v>
      </c>
      <c r="E95" s="11" t="b">
        <v>0</v>
      </c>
      <c r="F95" s="11" t="b">
        <v>0</v>
      </c>
      <c r="G95" s="11" t="b">
        <v>0</v>
      </c>
      <c r="H95" s="11" t="b">
        <v>0</v>
      </c>
      <c r="I95" s="12" t="n">
        <f>COUNTIF(B95:H95,TRUE)/7</f>
        <v>0</v>
      </c>
    </row>
    <row r="96" ht="21" customHeight="1" outlineLevel="1">
      <c r="A96" s="9" t="inlineStr">
        <is>
          <t xml:space="preserve">Nigel Mansell</t>
        </is>
      </c>
      <c r="B96" s="11" t="b">
        <v>0</v>
      </c>
      <c r="C96" s="11" t="b">
        <v>0</v>
      </c>
      <c r="D96" s="11" t="b">
        <v>0</v>
      </c>
      <c r="E96" s="11" t="b">
        <v>0</v>
      </c>
      <c r="F96" s="11" t="b">
        <v>0</v>
      </c>
      <c r="G96" s="11" t="b">
        <v>0</v>
      </c>
      <c r="H96" s="11" t="b">
        <v>0</v>
      </c>
      <c r="I96" s="12" t="n">
        <f>COUNTIF(B96:H96,TRUE)/7</f>
        <v>0</v>
      </c>
    </row>
    <row r="97" ht="21" customHeight="1" outlineLevel="1">
      <c r="A97" s="9" t="inlineStr">
        <is>
          <t xml:space="preserve">Mario Andretti</t>
        </is>
      </c>
      <c r="B97" s="11" t="b">
        <v>0</v>
      </c>
      <c r="C97" s="11" t="b">
        <v>0</v>
      </c>
      <c r="D97" s="11" t="b">
        <v>0</v>
      </c>
      <c r="E97" s="11" t="b">
        <v>0</v>
      </c>
      <c r="F97" s="11" t="b">
        <v>0</v>
      </c>
      <c r="G97" s="11" t="b">
        <v>0</v>
      </c>
      <c r="H97" s="11" t="b">
        <v>0</v>
      </c>
      <c r="I97" s="12" t="n">
        <f>COUNTIF(B97:H97,TRUE)/7</f>
        <v>0</v>
      </c>
    </row>
    <row r="98" ht="21" customHeight="1" outlineLevel="1">
      <c r="A98" s="9" t="inlineStr">
        <is>
          <t xml:space="preserve">Ayrton Senna</t>
        </is>
      </c>
      <c r="B98" s="11" t="b">
        <v>0</v>
      </c>
      <c r="C98" s="11" t="b">
        <v>0</v>
      </c>
      <c r="D98" s="11" t="b">
        <v>0</v>
      </c>
      <c r="E98" s="11" t="b">
        <v>0</v>
      </c>
      <c r="F98" s="11" t="b">
        <v>0</v>
      </c>
      <c r="G98" s="11" t="b">
        <v>0</v>
      </c>
      <c r="H98" s="11" t="b">
        <v>0</v>
      </c>
      <c r="I98" s="12" t="n">
        <f>COUNTIF(B98:H98,TRUE)/7</f>
        <v>0</v>
      </c>
    </row>
    <row r="99" ht="21" customHeight="1" outlineLevel="1">
      <c r="A99" s="9" t="inlineStr">
        <is>
          <t xml:space="preserve">Jacques Villeneuve</t>
        </is>
      </c>
      <c r="B99" s="11" t="b">
        <v>0</v>
      </c>
      <c r="C99" s="11" t="b">
        <v>0</v>
      </c>
      <c r="D99" s="11" t="b">
        <v>0</v>
      </c>
      <c r="E99" s="11" t="b">
        <v>0</v>
      </c>
      <c r="F99" s="11" t="b">
        <v>0</v>
      </c>
      <c r="G99" s="11" t="b">
        <v>0</v>
      </c>
      <c r="H99" s="11" t="b">
        <v>0</v>
      </c>
      <c r="I99" s="12" t="n">
        <f>COUNTIF(B99:H99,TRUE)/7</f>
        <v>0</v>
      </c>
    </row>
    <row r="100" ht="21" customHeight="1" outlineLevel="1">
      <c r="A100" s="9" t="inlineStr">
        <is>
          <t xml:space="preserve">Red Bull Racing</t>
        </is>
      </c>
      <c r="B100" s="11" t="b">
        <v>0</v>
      </c>
      <c r="C100" s="11" t="b">
        <v>0</v>
      </c>
      <c r="D100" s="11" t="b">
        <v>0</v>
      </c>
      <c r="E100" s="11" t="b">
        <v>0</v>
      </c>
      <c r="F100" s="11" t="b">
        <v>0</v>
      </c>
      <c r="G100" s="11" t="b">
        <v>0</v>
      </c>
      <c r="H100" s="11" t="b">
        <v>0</v>
      </c>
      <c r="I100" s="12" t="n">
        <f>COUNTIF(B100:H100,TRUE)/7</f>
        <v>0</v>
      </c>
    </row>
    <row r="101" ht="21" customHeight="1" outlineLevel="1">
      <c r="A101" s="9" t="inlineStr">
        <is>
          <t xml:space="preserve">Scuderia Ferrari</t>
        </is>
      </c>
      <c r="B101" s="11" t="b">
        <v>0</v>
      </c>
      <c r="C101" s="11" t="b">
        <v>0</v>
      </c>
      <c r="D101" s="11" t="b">
        <v>0</v>
      </c>
      <c r="E101" s="11" t="b">
        <v>0</v>
      </c>
      <c r="F101" s="11" t="b">
        <v>0</v>
      </c>
      <c r="G101" s="11" t="b">
        <v>0</v>
      </c>
      <c r="H101" s="11" t="b">
        <v>0</v>
      </c>
      <c r="I101" s="12" t="n">
        <f>COUNTIF(B101:H101,TRUE)/7</f>
        <v>0</v>
      </c>
    </row>
    <row r="102" ht="21" customHeight="1" outlineLevel="1">
      <c r="A102" s="9" t="inlineStr">
        <is>
          <t xml:space="preserve">McLaren</t>
        </is>
      </c>
      <c r="B102" s="11" t="b">
        <v>0</v>
      </c>
      <c r="C102" s="11" t="b">
        <v>0</v>
      </c>
      <c r="D102" s="11" t="b">
        <v>0</v>
      </c>
      <c r="E102" s="11" t="b">
        <v>0</v>
      </c>
      <c r="F102" s="11" t="b">
        <v>0</v>
      </c>
      <c r="G102" s="11" t="b">
        <v>0</v>
      </c>
      <c r="H102" s="11" t="b">
        <v>0</v>
      </c>
      <c r="I102" s="12" t="n">
        <f>COUNTIF(B102:H102,TRUE)/7</f>
        <v>0</v>
      </c>
    </row>
    <row r="103" ht="21" customHeight="1" outlineLevel="1">
      <c r="A103" s="9" t="inlineStr">
        <is>
          <t xml:space="preserve">Mercedes-AMG</t>
        </is>
      </c>
      <c r="B103" s="11" t="b">
        <v>0</v>
      </c>
      <c r="C103" s="11" t="b">
        <v>0</v>
      </c>
      <c r="D103" s="11" t="b">
        <v>0</v>
      </c>
      <c r="E103" s="11" t="b">
        <v>0</v>
      </c>
      <c r="F103" s="11" t="b">
        <v>0</v>
      </c>
      <c r="G103" s="11" t="b">
        <v>0</v>
      </c>
      <c r="H103" s="11" t="b">
        <v>0</v>
      </c>
      <c r="I103" s="12" t="n">
        <f>COUNTIF(B103:H103,TRUE)/7</f>
        <v>0</v>
      </c>
    </row>
    <row r="104" ht="21" customHeight="1" outlineLevel="1">
      <c r="A104" s="9" t="inlineStr">
        <is>
          <t xml:space="preserve">Aston Martin</t>
        </is>
      </c>
      <c r="B104" s="11" t="b">
        <v>0</v>
      </c>
      <c r="C104" s="11" t="b">
        <v>0</v>
      </c>
      <c r="D104" s="11" t="b">
        <v>0</v>
      </c>
      <c r="E104" s="11" t="b">
        <v>0</v>
      </c>
      <c r="F104" s="11" t="b">
        <v>0</v>
      </c>
      <c r="G104" s="11" t="b">
        <v>0</v>
      </c>
      <c r="H104" s="11" t="b">
        <v>0</v>
      </c>
      <c r="I104" s="12" t="n">
        <f>COUNTIF(B104:H104,TRUE)/7</f>
        <v>0</v>
      </c>
    </row>
    <row r="105" ht="21" customHeight="1" outlineLevel="1">
      <c r="A105" s="9" t="inlineStr">
        <is>
          <t xml:space="preserve">Racing Bulls</t>
        </is>
      </c>
      <c r="B105" s="11" t="b">
        <v>0</v>
      </c>
      <c r="C105" s="11" t="b">
        <v>0</v>
      </c>
      <c r="D105" s="11" t="b">
        <v>0</v>
      </c>
      <c r="E105" s="11" t="b">
        <v>0</v>
      </c>
      <c r="F105" s="11" t="b">
        <v>0</v>
      </c>
      <c r="G105" s="11" t="b">
        <v>0</v>
      </c>
      <c r="H105" s="11" t="b">
        <v>0</v>
      </c>
      <c r="I105" s="12" t="n">
        <f>COUNTIF(B105:H105,TRUE)/7</f>
        <v>0</v>
      </c>
    </row>
    <row r="106" ht="21" customHeight="1" outlineLevel="1">
      <c r="A106" s="9" t="inlineStr">
        <is>
          <t xml:space="preserve">Haas</t>
        </is>
      </c>
      <c r="B106" s="11" t="b">
        <v>0</v>
      </c>
      <c r="C106" s="11" t="b">
        <v>0</v>
      </c>
      <c r="D106" s="11" t="b">
        <v>0</v>
      </c>
      <c r="E106" s="11" t="b">
        <v>0</v>
      </c>
      <c r="F106" s="11" t="b">
        <v>0</v>
      </c>
      <c r="G106" s="11" t="b">
        <v>0</v>
      </c>
      <c r="H106" s="11" t="b">
        <v>0</v>
      </c>
      <c r="I106" s="12" t="n">
        <f>COUNTIF(B106:H106,TRUE)/7</f>
        <v>0</v>
      </c>
    </row>
    <row r="107" ht="21" customHeight="1" outlineLevel="1">
      <c r="A107" s="9" t="inlineStr">
        <is>
          <t xml:space="preserve">Alpine</t>
        </is>
      </c>
      <c r="B107" s="11" t="b">
        <v>0</v>
      </c>
      <c r="C107" s="11" t="b">
        <v>0</v>
      </c>
      <c r="D107" s="11" t="b">
        <v>0</v>
      </c>
      <c r="E107" s="11" t="b">
        <v>0</v>
      </c>
      <c r="F107" s="11" t="b">
        <v>0</v>
      </c>
      <c r="G107" s="11" t="b">
        <v>0</v>
      </c>
      <c r="H107" s="11" t="b">
        <v>0</v>
      </c>
      <c r="I107" s="12" t="n">
        <f>COUNTIF(B107:H107,TRUE)/7</f>
        <v>0</v>
      </c>
    </row>
    <row r="108" ht="21" customHeight="1" outlineLevel="1">
      <c r="A108" s="9" t="inlineStr">
        <is>
          <t xml:space="preserve">Williams</t>
        </is>
      </c>
      <c r="B108" s="11" t="b">
        <v>0</v>
      </c>
      <c r="C108" s="11" t="b">
        <v>0</v>
      </c>
      <c r="D108" s="11" t="b">
        <v>0</v>
      </c>
      <c r="E108" s="11" t="b">
        <v>0</v>
      </c>
      <c r="F108" s="11" t="b">
        <v>0</v>
      </c>
      <c r="G108" s="11" t="b">
        <v>0</v>
      </c>
      <c r="H108" s="11" t="b">
        <v>0</v>
      </c>
      <c r="I108" s="12" t="n">
        <f>COUNTIF(B108:H108,TRUE)/7</f>
        <v>0</v>
      </c>
    </row>
    <row r="109" ht="21" customHeight="1" outlineLevel="1">
      <c r="A109" s="9" t="inlineStr">
        <is>
          <t xml:space="preserve">Sauber</t>
        </is>
      </c>
      <c r="B109" s="11" t="b">
        <v>0</v>
      </c>
      <c r="C109" s="11" t="b">
        <v>0</v>
      </c>
      <c r="D109" s="11" t="b">
        <v>0</v>
      </c>
      <c r="E109" s="11" t="b">
        <v>0</v>
      </c>
      <c r="F109" s="11" t="b">
        <v>0</v>
      </c>
      <c r="G109" s="11" t="b">
        <v>0</v>
      </c>
      <c r="H109" s="11" t="b">
        <v>0</v>
      </c>
      <c r="I109" s="12" t="n">
        <f>COUNTIF(B109:H109,TRUE)/7</f>
        <v>0</v>
      </c>
    </row>
    <row r="110" ht="7" customHeight="1"/>
  </sheetData>
  <mergeCells count="4">
    <mergeCell ref="A1:I1"/>
    <mergeCell ref="A2:I2"/>
    <mergeCell ref="A3:I3"/>
    <mergeCell ref="A5:H5"/>
  </mergeCells>
  <dataValidations count="104">
    <dataValidation sqref="B6 C6 D6 E6 F6 G6 H6"/>
    <dataValidation sqref="B7 C7 D7 E7 F7 G7 H7"/>
    <dataValidation sqref="B8 C8 D8 E8 F8 G8 H8"/>
    <dataValidation sqref="B9 C9 D9 E9 F9 G9 H9"/>
    <dataValidation sqref="B10 C10 D10 E10 F10 G10 H10"/>
    <dataValidation sqref="B11 C11 D11 E11 F11 G11 H11"/>
    <dataValidation sqref="B12 C12 D12 E12 F12 G12 H12"/>
    <dataValidation sqref="B13 C13 D13 E13 F13 G13 H13"/>
    <dataValidation sqref="B14 C14 D14 E14 F14 G14 H14"/>
    <dataValidation sqref="B15 C15 D15 E15 F15 G15 H15"/>
    <dataValidation sqref="B16 C16 D16 E16 F16 G16 H16"/>
    <dataValidation sqref="B17 C17 D17 E17 F17 G17 H17"/>
    <dataValidation sqref="B18 C18 D18 E18 F18 G18 H18"/>
    <dataValidation sqref="B19 C19 D19 E19 F19 G19 H19"/>
    <dataValidation sqref="B20 C20 D20 E20 F20 G20 H20"/>
    <dataValidation sqref="B21 C21 D21 E21 F21 G21 H21"/>
    <dataValidation sqref="B22 C22 D22 E22 F22 G22 H22"/>
    <dataValidation sqref="B23 C23 D23 E23 F23 G23 H23"/>
    <dataValidation sqref="B24 C24 D24 E24 F24 G24 H24"/>
    <dataValidation sqref="B25 C25 D25 E25 F25 G25 H25"/>
    <dataValidation sqref="B26 C26 D26 E26 F26 G26 H26"/>
    <dataValidation sqref="B27 C27 D27 E27 F27 G27 H27"/>
    <dataValidation sqref="B28 C28 D28 E28 F28 G28 H28"/>
    <dataValidation sqref="B29 C29 D29 E29 F29 G29 H29"/>
    <dataValidation sqref="B30 C30 D30 E30 F30 G30 H30"/>
    <dataValidation sqref="B31 C31 D31 E31 F31 G31 H31"/>
    <dataValidation sqref="B32 C32 D32 E32 F32 G32 H32"/>
    <dataValidation sqref="B33 C33 D33 E33 F33 G33 H33"/>
    <dataValidation sqref="B34 C34 D34 E34 F34 G34 H34"/>
    <dataValidation sqref="B35 C35 D35 E35 F35 G35 H35"/>
    <dataValidation sqref="B36 C36 D36 E36 F36 G36 H36"/>
    <dataValidation sqref="B37 C37 D37 E37 F37 G37 H37"/>
    <dataValidation sqref="B38 C38 D38 E38 F38 G38 H38"/>
    <dataValidation sqref="B39 C39 D39 E39 F39 G39 H39"/>
    <dataValidation sqref="B40 C40 D40 E40 F40 G40 H40"/>
    <dataValidation sqref="B41 C41 D41 E41 F41 G41 H41"/>
    <dataValidation sqref="B42 C42 D42 E42 F42 G42 H42"/>
    <dataValidation sqref="B43 C43 D43 E43 F43 G43 H43"/>
    <dataValidation sqref="B44 C44 D44 E44 F44 G44 H44"/>
    <dataValidation sqref="B45 C45 D45 E45 F45 G45 H45"/>
    <dataValidation sqref="B46 C46 D46 E46 F46 G46 H46"/>
    <dataValidation sqref="B47 C47 D47 E47 F47 G47 H47"/>
    <dataValidation sqref="B48 C48 D48 E48 F48 G48 H48"/>
    <dataValidation sqref="B49 C49 D49 E49 F49 G49 H49"/>
    <dataValidation sqref="B50 C50 D50 E50 F50 G50 H50"/>
    <dataValidation sqref="B51 C51 D51 E51 F51 G51 H51"/>
    <dataValidation sqref="B52 C52 D52 E52 F52 G52 H52"/>
    <dataValidation sqref="B53 C53 D53 E53 F53 G53 H53"/>
    <dataValidation sqref="B54 C54 D54 E54 F54 G54 H54"/>
    <dataValidation sqref="B55 C55 D55 E55 F55 G55 H55"/>
    <dataValidation sqref="B56 C56 D56 E56 F56 G56 H56"/>
    <dataValidation sqref="B57 C57 D57 E57 F57 G57 H57"/>
    <dataValidation sqref="B58 C58 D58 E58 F58 G58 H58"/>
    <dataValidation sqref="B59 C59 D59 E59 F59 G59 H59"/>
    <dataValidation sqref="B60 C60 D60 E60 F60 G60 H60"/>
    <dataValidation sqref="B61 C61 D61 E61 F61 G61 H61"/>
    <dataValidation sqref="B62 C62 D62 E62 F62 G62 H62"/>
    <dataValidation sqref="B63 C63 D63 E63 F63 G63 H63"/>
    <dataValidation sqref="B64 C64 D64 E64 F64 G64 H64"/>
    <dataValidation sqref="B65 C65 D65 E65 F65 G65 H65"/>
    <dataValidation sqref="B66 C66 D66 E66 F66 G66 H66"/>
    <dataValidation sqref="B67 C67 D67 E67 F67 G67 H67"/>
    <dataValidation sqref="B68 C68 D68 E68 F68 G68 H68"/>
    <dataValidation sqref="B69 C69 D69 E69 F69 G69 H69"/>
    <dataValidation sqref="B70 C70 D70 E70 F70 G70 H70"/>
    <dataValidation sqref="B71 C71 D71 E71 F71 G71 H71"/>
    <dataValidation sqref="B72 C72 D72 E72 F72 G72 H72"/>
    <dataValidation sqref="B73 C73 D73 E73 F73 G73 H73"/>
    <dataValidation sqref="B74 C74 D74 E74 F74 G74 H74"/>
    <dataValidation sqref="B75 C75 D75 E75 F75 G75 H75"/>
    <dataValidation sqref="B76 C76 D76 E76 F76 G76 H76"/>
    <dataValidation sqref="B77 C77 D77 E77 F77 G77 H77"/>
    <dataValidation sqref="B78 C78 D78 E78 F78 G78 H78"/>
    <dataValidation sqref="B79 C79 D79 E79 F79 G79 H79"/>
    <dataValidation sqref="B80 C80 D80 E80 F80 G80 H80"/>
    <dataValidation sqref="B81 C81 D81 E81 F81 G81 H81"/>
    <dataValidation sqref="B82 C82 D82 E82 F82 G82 H82"/>
    <dataValidation sqref="B83 C83 D83 E83 F83 G83 H83"/>
    <dataValidation sqref="B84 C84 D84 E84 F84 G84 H84"/>
    <dataValidation sqref="B85 C85 D85 E85 F85 G85 H85"/>
    <dataValidation sqref="B86 C86 D86 E86 F86 G86 H86"/>
    <dataValidation sqref="B87 C87 D87 E87 F87 G87 H87"/>
    <dataValidation sqref="B88 C88 D88 E88 F88 G88 H88"/>
    <dataValidation sqref="B89 C89 D89 E89 F89 G89 H89"/>
    <dataValidation sqref="B90 C90 D90 E90 F90 G90 H90"/>
    <dataValidation sqref="B91 C91 D91 E91 F91 G91 H91"/>
    <dataValidation sqref="B92 C92 D92 E92 F92 G92 H92"/>
    <dataValidation sqref="B93 C93 D93 E93 F93 G93 H93"/>
    <dataValidation sqref="B94 C94 D94 E94 F94 G94 H94"/>
    <dataValidation sqref="B95 C95 D95 E95 F95 G95 H95"/>
    <dataValidation sqref="B96 C96 D96 E96 F96 G96 H96"/>
    <dataValidation sqref="B97 C97 D97 E97 F97 G97 H97"/>
    <dataValidation sqref="B98 C98 D98 E98 F98 G98 H98"/>
    <dataValidation sqref="B99 C99 D99 E99 F99 G99 H99"/>
    <dataValidation sqref="B100 C100 D100 E100 F100 G100 H100"/>
    <dataValidation sqref="B101 C101 D101 E101 F101 G101 H101"/>
    <dataValidation sqref="B102 C102 D102 E102 F102 G102 H102"/>
    <dataValidation sqref="B103 C103 D103 E103 F103 G103 H103"/>
    <dataValidation sqref="B104 C104 D104 E104 F104 G104 H104"/>
    <dataValidation sqref="B105 C105 D105 E105 F105 G105 H105"/>
    <dataValidation sqref="B106 C106 D106 E106 F106 G106 H106"/>
    <dataValidation sqref="B107 C107 D107 E107 F107 G107 H107"/>
    <dataValidation sqref="B108 C108 D108 E108 F108 G108 H108"/>
    <dataValidation sqref="B109 C109 D109 E109 F109 G109 H109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  <col min="32" max="32" width="13" customWidth="1"/>
    <col min="33" max="33" width="13" customWidth="1"/>
    <col min="34" max="34" width="13" customWidth="1"/>
    <col min="35" max="35" width="13" customWidth="1"/>
    <col min="36" max="36" width="13" customWidth="1"/>
    <col min="37" max="37" width="13" customWidth="1"/>
    <col min="38" max="38" width="14" customWidth="1"/>
  </cols>
  <sheetData>
    <row r="1" ht="36" customHeight="1">
      <c r="A1" s="1" t="inlineStr">
        <is>
          <t xml:space="preserve">Topps Chrome F1 Logofractor 2025 — Inserts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1975 Speed Wheels Logofractor</t>
        </is>
      </c>
      <c r="D4" s="7" t="inlineStr">
        <is>
          <t xml:space="preserve">1975 Speed Wheels Yellow Logofractor Parallel</t>
        </is>
      </c>
      <c r="E4" s="7" t="inlineStr">
        <is>
          <t xml:space="preserve">1975 Speed Wheels Gold Logofractor Parallel</t>
        </is>
      </c>
      <c r="F4" s="7" t="inlineStr">
        <is>
          <t xml:space="preserve">1975 Speed Wheels Orange Logofractor Parallel</t>
        </is>
      </c>
      <c r="G4" s="7" t="inlineStr">
        <is>
          <t xml:space="preserve">1975 Speed Wheels Black Logofractor Parallel</t>
        </is>
      </c>
      <c r="H4" s="7" t="inlineStr">
        <is>
          <t xml:space="preserve">1975 Speed Wheels Red Logofractor Parallel</t>
        </is>
      </c>
      <c r="I4" s="7" t="inlineStr">
        <is>
          <t xml:space="preserve">1975 Speed Wheels Rose Gold Logofractor Parallel</t>
        </is>
      </c>
      <c r="J4" s="7" t="inlineStr">
        <is>
          <t xml:space="preserve">Ace of Trades Logofractor</t>
        </is>
      </c>
      <c r="K4" s="7" t="inlineStr">
        <is>
          <t xml:space="preserve">Ace of Trades Yellow Logofractor Parallel</t>
        </is>
      </c>
      <c r="L4" s="7" t="inlineStr">
        <is>
          <t xml:space="preserve">Ace of Trades Gold Logofractor Parallel</t>
        </is>
      </c>
      <c r="M4" s="7" t="inlineStr">
        <is>
          <t xml:space="preserve">Ace of Trades Orange Logofractor Parallel</t>
        </is>
      </c>
      <c r="N4" s="7" t="inlineStr">
        <is>
          <t xml:space="preserve">Ace of Trades Black Logofractor Parallel</t>
        </is>
      </c>
      <c r="O4" s="7" t="inlineStr">
        <is>
          <t xml:space="preserve">Ace of Trades Red Logofractor Parallel</t>
        </is>
      </c>
      <c r="P4" s="7" t="inlineStr">
        <is>
          <t xml:space="preserve">Ace of Trades Rose Gold Logofractor Parallel</t>
        </is>
      </c>
      <c r="Q4" s="7" t="inlineStr">
        <is>
          <t xml:space="preserve">Speed Demons Logofractor</t>
        </is>
      </c>
      <c r="R4" s="7" t="inlineStr">
        <is>
          <t xml:space="preserve">Speed Demons Yellow Logofractor Parallel</t>
        </is>
      </c>
      <c r="S4" s="7" t="inlineStr">
        <is>
          <t xml:space="preserve">Speed Demons Gold Logofractor Parallel</t>
        </is>
      </c>
      <c r="T4" s="7" t="inlineStr">
        <is>
          <t xml:space="preserve">Speed Demons Orange Logofractor Parallel</t>
        </is>
      </c>
      <c r="U4" s="7" t="inlineStr">
        <is>
          <t xml:space="preserve">Speed Demons Black Logofractor Parallel</t>
        </is>
      </c>
      <c r="V4" s="7" t="inlineStr">
        <is>
          <t xml:space="preserve">Speed Demons Red Logofractor Parallel</t>
        </is>
      </c>
      <c r="W4" s="7" t="inlineStr">
        <is>
          <t xml:space="preserve">Speed Demons Rose Gold Logofractor Parallel</t>
        </is>
      </c>
      <c r="X4" s="7" t="inlineStr">
        <is>
          <t xml:space="preserve">Helmet Collection Logofractor</t>
        </is>
      </c>
      <c r="Y4" s="7" t="inlineStr">
        <is>
          <t xml:space="preserve">Helmet Collection Yellow Logofractor Parallel</t>
        </is>
      </c>
      <c r="Z4" s="7" t="inlineStr">
        <is>
          <t xml:space="preserve">Helmet Collection Gold Logofractor Parallel</t>
        </is>
      </c>
      <c r="AA4" s="7" t="inlineStr">
        <is>
          <t xml:space="preserve">Helmet Collection Orange Logofractor Parallel</t>
        </is>
      </c>
      <c r="AB4" s="7" t="inlineStr">
        <is>
          <t xml:space="preserve">Helmet Collection Black Logofractor Parallel</t>
        </is>
      </c>
      <c r="AC4" s="7" t="inlineStr">
        <is>
          <t xml:space="preserve">Helmet Collection Red Logofractor Parallel</t>
        </is>
      </c>
      <c r="AD4" s="7" t="inlineStr">
        <is>
          <t xml:space="preserve">Helmet Collection Rose Gold Logofractor Parallel</t>
        </is>
      </c>
      <c r="AE4" s="7" t="inlineStr">
        <is>
          <t xml:space="preserve">Floor It Logofractor</t>
        </is>
      </c>
      <c r="AF4" s="7" t="inlineStr">
        <is>
          <t xml:space="preserve">Floor It Yellow Logofractor Parallel</t>
        </is>
      </c>
      <c r="AG4" s="7" t="inlineStr">
        <is>
          <t xml:space="preserve">Floor It Gold Logofractor Parallel</t>
        </is>
      </c>
      <c r="AH4" s="7" t="inlineStr">
        <is>
          <t xml:space="preserve">Floor It Orange Logofractor Parallel</t>
        </is>
      </c>
      <c r="AI4" s="7" t="inlineStr">
        <is>
          <t xml:space="preserve">Floor It Black Logofractor Parallel</t>
        </is>
      </c>
      <c r="AJ4" s="7" t="inlineStr">
        <is>
          <t xml:space="preserve">Floor It Red Logofractor Parallel</t>
        </is>
      </c>
      <c r="AK4" s="7" t="inlineStr">
        <is>
          <t xml:space="preserve">Floor It Rose Gold Logofractor Parallel</t>
        </is>
      </c>
      <c r="AL4" s="7" t="inlineStr">
        <is>
          <t xml:space="preserve">Progression</t>
        </is>
      </c>
    </row>
    <row r="5" ht="27" customHeight="1">
      <c r="A5" s="8" t="inlineStr">
        <is>
          <t xml:space="preserve">1975 SPEED WHEELS  ·  10 cartes</t>
        </is>
      </c>
      <c r="AL5" s="12" t="n">
        <f>COUNTIF(B6:AK15,TRUE)/80</f>
        <v>0</v>
      </c>
    </row>
    <row r="6" ht="21" customHeight="1" outlineLevel="1">
      <c r="A6" s="9" t="inlineStr">
        <is>
          <t xml:space="preserve">Yuki Tsunoda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2" t="n">
        <f>COUNTIF(B6:AK6,TRUE)/8</f>
        <v>0</v>
      </c>
    </row>
    <row r="7" ht="21" customHeight="1" outlineLevel="1">
      <c r="A7" s="9" t="inlineStr">
        <is>
          <t xml:space="preserve">Charles Leclerc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2" t="n">
        <f>COUNTIF(B7:AK7,TRUE)/8</f>
        <v>0</v>
      </c>
    </row>
    <row r="8" ht="21" customHeight="1" outlineLevel="1">
      <c r="A8" s="9" t="inlineStr">
        <is>
          <t xml:space="preserve">Lando Norris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2" t="n">
        <f>COUNTIF(B8:AK8,TRUE)/8</f>
        <v>0</v>
      </c>
    </row>
    <row r="9" ht="21" customHeight="1" outlineLevel="1">
      <c r="A9" s="9" t="inlineStr">
        <is>
          <t xml:space="preserve">George Russell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2" t="n">
        <f>COUNTIF(B9:AK9,TRUE)/8</f>
        <v>0</v>
      </c>
    </row>
    <row r="10" ht="21" customHeight="1" outlineLevel="1">
      <c r="A10" s="9" t="inlineStr">
        <is>
          <t xml:space="preserve">Lance Stroll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2" t="n">
        <f>COUNTIF(B10:AK10,TRUE)/8</f>
        <v>0</v>
      </c>
    </row>
    <row r="11" ht="21" customHeight="1" outlineLevel="1">
      <c r="A11" s="9" t="inlineStr">
        <is>
          <t xml:space="preserve">Isack Hadjar (RC)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2" t="n">
        <f>COUNTIF(B11:AK11,TRUE)/8</f>
        <v>0</v>
      </c>
    </row>
    <row r="12" ht="21" customHeight="1" outlineLevel="1">
      <c r="A12" s="9" t="inlineStr">
        <is>
          <t xml:space="preserve">Esteban Ocon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2" t="n">
        <f>COUNTIF(B12:AK12,TRUE)/8</f>
        <v>0</v>
      </c>
    </row>
    <row r="13" ht="21" customHeight="1" outlineLevel="1">
      <c r="A13" s="9" t="inlineStr">
        <is>
          <t xml:space="preserve">Pierre Gasly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2" t="n">
        <f>COUNTIF(B13:AK13,TRUE)/8</f>
        <v>0</v>
      </c>
    </row>
    <row r="14" ht="21" customHeight="1" outlineLevel="1">
      <c r="A14" s="9" t="inlineStr">
        <is>
          <t xml:space="preserve">Carlos Sainz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2" t="n">
        <f>COUNTIF(B14:AK14,TRUE)/8</f>
        <v>0</v>
      </c>
    </row>
    <row r="15" ht="21" customHeight="1" outlineLevel="1">
      <c r="A15" s="9" t="inlineStr">
        <is>
          <t xml:space="preserve">Gabriel Bortoleto (RC)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2" t="n">
        <f>COUNTIF(B15:AK15,TRUE)/8</f>
        <v>0</v>
      </c>
    </row>
    <row r="16" ht="7" customHeight="1"/>
    <row r="17" ht="27" customHeight="1">
      <c r="A17" s="8" t="inlineStr">
        <is>
          <t xml:space="preserve">ACE OF TRADES  ·  10 cartes</t>
        </is>
      </c>
      <c r="AL17" s="12" t="n">
        <f>COUNTIF(B18:AK27,TRUE)/80</f>
        <v>0</v>
      </c>
    </row>
    <row r="18" ht="21" customHeight="1" outlineLevel="1">
      <c r="A18" s="9" t="inlineStr">
        <is>
          <t xml:space="preserve">George Russell</t>
        </is>
      </c>
      <c r="B18" s="11" t="b">
        <v>0</v>
      </c>
      <c r="C18" s="14"/>
      <c r="D18" s="14"/>
      <c r="E18" s="14"/>
      <c r="F18" s="14"/>
      <c r="G18" s="14"/>
      <c r="H18" s="14"/>
      <c r="I18" s="14"/>
      <c r="J18" s="11" t="b">
        <v>0</v>
      </c>
      <c r="K18" s="11" t="b">
        <v>0</v>
      </c>
      <c r="L18" s="11" t="b">
        <v>0</v>
      </c>
      <c r="M18" s="11" t="b">
        <v>0</v>
      </c>
      <c r="N18" s="11" t="b">
        <v>0</v>
      </c>
      <c r="O18" s="11" t="b">
        <v>0</v>
      </c>
      <c r="P18" s="11" t="b">
        <v>0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2" t="n">
        <f>COUNTIF(B18:AK18,TRUE)/8</f>
        <v>0</v>
      </c>
    </row>
    <row r="19" ht="21" customHeight="1" outlineLevel="1">
      <c r="A19" s="9" t="inlineStr">
        <is>
          <t xml:space="preserve">Charles Leclerc</t>
        </is>
      </c>
      <c r="B19" s="11" t="b">
        <v>0</v>
      </c>
      <c r="C19" s="14"/>
      <c r="D19" s="14"/>
      <c r="E19" s="14"/>
      <c r="F19" s="14"/>
      <c r="G19" s="14"/>
      <c r="H19" s="14"/>
      <c r="I19" s="14"/>
      <c r="J19" s="11" t="b">
        <v>0</v>
      </c>
      <c r="K19" s="11" t="b">
        <v>0</v>
      </c>
      <c r="L19" s="11" t="b">
        <v>0</v>
      </c>
      <c r="M19" s="11" t="b">
        <v>0</v>
      </c>
      <c r="N19" s="11" t="b">
        <v>0</v>
      </c>
      <c r="O19" s="11" t="b">
        <v>0</v>
      </c>
      <c r="P19" s="11" t="b">
        <v>0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2" t="n">
        <f>COUNTIF(B19:AK19,TRUE)/8</f>
        <v>0</v>
      </c>
    </row>
    <row r="20" ht="21" customHeight="1" outlineLevel="1">
      <c r="A20" s="9" t="inlineStr">
        <is>
          <t xml:space="preserve">Max Verstappen</t>
        </is>
      </c>
      <c r="B20" s="11" t="b">
        <v>0</v>
      </c>
      <c r="C20" s="14"/>
      <c r="D20" s="14"/>
      <c r="E20" s="14"/>
      <c r="F20" s="14"/>
      <c r="G20" s="14"/>
      <c r="H20" s="14"/>
      <c r="I20" s="14"/>
      <c r="J20" s="11" t="b">
        <v>0</v>
      </c>
      <c r="K20" s="11" t="b">
        <v>0</v>
      </c>
      <c r="L20" s="11" t="b">
        <v>0</v>
      </c>
      <c r="M20" s="11" t="b">
        <v>0</v>
      </c>
      <c r="N20" s="11" t="b">
        <v>0</v>
      </c>
      <c r="O20" s="11" t="b">
        <v>0</v>
      </c>
      <c r="P20" s="11" t="b">
        <v>0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2" t="n">
        <f>COUNTIF(B20:AK20,TRUE)/8</f>
        <v>0</v>
      </c>
    </row>
    <row r="21" ht="21" customHeight="1" outlineLevel="1">
      <c r="A21" s="9" t="inlineStr">
        <is>
          <t xml:space="preserve">Lando Norris</t>
        </is>
      </c>
      <c r="B21" s="11" t="b">
        <v>0</v>
      </c>
      <c r="C21" s="14"/>
      <c r="D21" s="14"/>
      <c r="E21" s="14"/>
      <c r="F21" s="14"/>
      <c r="G21" s="14"/>
      <c r="H21" s="14"/>
      <c r="I21" s="14"/>
      <c r="J21" s="11" t="b">
        <v>0</v>
      </c>
      <c r="K21" s="11" t="b">
        <v>0</v>
      </c>
      <c r="L21" s="11" t="b">
        <v>0</v>
      </c>
      <c r="M21" s="11" t="b">
        <v>0</v>
      </c>
      <c r="N21" s="11" t="b">
        <v>0</v>
      </c>
      <c r="O21" s="11" t="b">
        <v>0</v>
      </c>
      <c r="P21" s="11" t="b">
        <v>0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2" t="n">
        <f>COUNTIF(B21:AK21,TRUE)/8</f>
        <v>0</v>
      </c>
    </row>
    <row r="22" ht="21" customHeight="1" outlineLevel="1">
      <c r="A22" s="9" t="inlineStr">
        <is>
          <t xml:space="preserve">Liam Lawson (RC)</t>
        </is>
      </c>
      <c r="B22" s="11" t="b">
        <v>0</v>
      </c>
      <c r="C22" s="14"/>
      <c r="D22" s="14"/>
      <c r="E22" s="14"/>
      <c r="F22" s="14"/>
      <c r="G22" s="14"/>
      <c r="H22" s="14"/>
      <c r="I22" s="14"/>
      <c r="J22" s="11" t="b">
        <v>0</v>
      </c>
      <c r="K22" s="11" t="b">
        <v>0</v>
      </c>
      <c r="L22" s="11" t="b">
        <v>0</v>
      </c>
      <c r="M22" s="11" t="b">
        <v>0</v>
      </c>
      <c r="N22" s="11" t="b">
        <v>0</v>
      </c>
      <c r="O22" s="11" t="b">
        <v>0</v>
      </c>
      <c r="P22" s="11" t="b">
        <v>0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2" t="n">
        <f>COUNTIF(B22:AK22,TRUE)/8</f>
        <v>0</v>
      </c>
    </row>
    <row r="23" ht="21" customHeight="1" outlineLevel="1">
      <c r="A23" s="9" t="inlineStr">
        <is>
          <t xml:space="preserve">Fernando Alonso</t>
        </is>
      </c>
      <c r="B23" s="11" t="b">
        <v>0</v>
      </c>
      <c r="C23" s="14"/>
      <c r="D23" s="14"/>
      <c r="E23" s="14"/>
      <c r="F23" s="14"/>
      <c r="G23" s="14"/>
      <c r="H23" s="14"/>
      <c r="I23" s="14"/>
      <c r="J23" s="11" t="b">
        <v>0</v>
      </c>
      <c r="K23" s="11" t="b">
        <v>0</v>
      </c>
      <c r="L23" s="11" t="b">
        <v>0</v>
      </c>
      <c r="M23" s="11" t="b">
        <v>0</v>
      </c>
      <c r="N23" s="11" t="b">
        <v>0</v>
      </c>
      <c r="O23" s="11" t="b">
        <v>0</v>
      </c>
      <c r="P23" s="11" t="b">
        <v>0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2" t="n">
        <f>COUNTIF(B23:AK23,TRUE)/8</f>
        <v>0</v>
      </c>
    </row>
    <row r="24" ht="21" customHeight="1" outlineLevel="1">
      <c r="A24" s="9" t="inlineStr">
        <is>
          <t xml:space="preserve">Carlos Sainz</t>
        </is>
      </c>
      <c r="B24" s="11" t="b">
        <v>0</v>
      </c>
      <c r="C24" s="14"/>
      <c r="D24" s="14"/>
      <c r="E24" s="14"/>
      <c r="F24" s="14"/>
      <c r="G24" s="14"/>
      <c r="H24" s="14"/>
      <c r="I24" s="14"/>
      <c r="J24" s="11" t="b">
        <v>0</v>
      </c>
      <c r="K24" s="11" t="b">
        <v>0</v>
      </c>
      <c r="L24" s="11" t="b">
        <v>0</v>
      </c>
      <c r="M24" s="11" t="b">
        <v>0</v>
      </c>
      <c r="N24" s="11" t="b">
        <v>0</v>
      </c>
      <c r="O24" s="11" t="b">
        <v>0</v>
      </c>
      <c r="P24" s="11" t="b">
        <v>0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2" t="n">
        <f>COUNTIF(B24:AK24,TRUE)/8</f>
        <v>0</v>
      </c>
    </row>
    <row r="25" ht="21" customHeight="1" outlineLevel="1">
      <c r="A25" s="9" t="inlineStr">
        <is>
          <t xml:space="preserve">Esteban Ocon</t>
        </is>
      </c>
      <c r="B25" s="11" t="b">
        <v>0</v>
      </c>
      <c r="C25" s="14"/>
      <c r="D25" s="14"/>
      <c r="E25" s="14"/>
      <c r="F25" s="14"/>
      <c r="G25" s="14"/>
      <c r="H25" s="14"/>
      <c r="I25" s="14"/>
      <c r="J25" s="11" t="b">
        <v>0</v>
      </c>
      <c r="K25" s="11" t="b">
        <v>0</v>
      </c>
      <c r="L25" s="11" t="b">
        <v>0</v>
      </c>
      <c r="M25" s="11" t="b">
        <v>0</v>
      </c>
      <c r="N25" s="11" t="b">
        <v>0</v>
      </c>
      <c r="O25" s="11" t="b">
        <v>0</v>
      </c>
      <c r="P25" s="11" t="b">
        <v>0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2" t="n">
        <f>COUNTIF(B25:AK25,TRUE)/8</f>
        <v>0</v>
      </c>
    </row>
    <row r="26" ht="21" customHeight="1" outlineLevel="1">
      <c r="A26" s="9" t="inlineStr">
        <is>
          <t xml:space="preserve">Pierre Gasly</t>
        </is>
      </c>
      <c r="B26" s="11" t="b">
        <v>0</v>
      </c>
      <c r="C26" s="14"/>
      <c r="D26" s="14"/>
      <c r="E26" s="14"/>
      <c r="F26" s="14"/>
      <c r="G26" s="14"/>
      <c r="H26" s="14"/>
      <c r="I26" s="14"/>
      <c r="J26" s="11" t="b">
        <v>0</v>
      </c>
      <c r="K26" s="11" t="b">
        <v>0</v>
      </c>
      <c r="L26" s="11" t="b">
        <v>0</v>
      </c>
      <c r="M26" s="11" t="b">
        <v>0</v>
      </c>
      <c r="N26" s="11" t="b">
        <v>0</v>
      </c>
      <c r="O26" s="11" t="b">
        <v>0</v>
      </c>
      <c r="P26" s="11" t="b">
        <v>0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2" t="n">
        <f>COUNTIF(B26:AK26,TRUE)/8</f>
        <v>0</v>
      </c>
    </row>
    <row r="27" ht="21" customHeight="1" outlineLevel="1">
      <c r="A27" s="9" t="inlineStr">
        <is>
          <t xml:space="preserve">Nico Hülkenberg</t>
        </is>
      </c>
      <c r="B27" s="11" t="b">
        <v>0</v>
      </c>
      <c r="C27" s="14"/>
      <c r="D27" s="14"/>
      <c r="E27" s="14"/>
      <c r="F27" s="14"/>
      <c r="G27" s="14"/>
      <c r="H27" s="14"/>
      <c r="I27" s="14"/>
      <c r="J27" s="11" t="b">
        <v>0</v>
      </c>
      <c r="K27" s="11" t="b">
        <v>0</v>
      </c>
      <c r="L27" s="11" t="b">
        <v>0</v>
      </c>
      <c r="M27" s="11" t="b">
        <v>0</v>
      </c>
      <c r="N27" s="11" t="b">
        <v>0</v>
      </c>
      <c r="O27" s="11" t="b">
        <v>0</v>
      </c>
      <c r="P27" s="11" t="b">
        <v>0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2" t="n">
        <f>COUNTIF(B27:AK27,TRUE)/8</f>
        <v>0</v>
      </c>
    </row>
    <row r="28" ht="7" customHeight="1"/>
    <row r="29" ht="27" customHeight="1">
      <c r="A29" s="8" t="inlineStr">
        <is>
          <t xml:space="preserve">SPEED DEMONS  ·  11 cartes</t>
        </is>
      </c>
      <c r="AL29" s="12" t="n">
        <f>COUNTIF(B30:AK40,TRUE)/88</f>
        <v>0</v>
      </c>
    </row>
    <row r="30" ht="21" customHeight="1" outlineLevel="1">
      <c r="A30" s="9" t="inlineStr">
        <is>
          <t xml:space="preserve">Kimi Antonelli (RC)</t>
        </is>
      </c>
      <c r="B30" s="11" t="b">
        <v>0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1" t="b">
        <v>0</v>
      </c>
      <c r="R30" s="11" t="b">
        <v>0</v>
      </c>
      <c r="S30" s="11" t="b">
        <v>0</v>
      </c>
      <c r="T30" s="11" t="b">
        <v>0</v>
      </c>
      <c r="U30" s="11" t="b">
        <v>0</v>
      </c>
      <c r="V30" s="11" t="b">
        <v>0</v>
      </c>
      <c r="W30" s="11" t="b">
        <v>0</v>
      </c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2" t="n">
        <f>COUNTIF(B30:AK30,TRUE)/8</f>
        <v>0</v>
      </c>
    </row>
    <row r="31" ht="21" customHeight="1" outlineLevel="1">
      <c r="A31" s="9" t="inlineStr">
        <is>
          <t xml:space="preserve">Lewis Hamilton</t>
        </is>
      </c>
      <c r="B31" s="11" t="b">
        <v>0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1" t="b">
        <v>0</v>
      </c>
      <c r="R31" s="11" t="b">
        <v>0</v>
      </c>
      <c r="S31" s="11" t="b">
        <v>0</v>
      </c>
      <c r="T31" s="11" t="b">
        <v>0</v>
      </c>
      <c r="U31" s="11" t="b">
        <v>0</v>
      </c>
      <c r="V31" s="11" t="b">
        <v>0</v>
      </c>
      <c r="W31" s="11" t="b">
        <v>0</v>
      </c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2" t="n">
        <f>COUNTIF(B31:AK31,TRUE)/8</f>
        <v>0</v>
      </c>
    </row>
    <row r="32" ht="21" customHeight="1" outlineLevel="1">
      <c r="A32" s="9" t="inlineStr">
        <is>
          <t xml:space="preserve">Yuki Tsunoda</t>
        </is>
      </c>
      <c r="B32" s="11" t="b">
        <v>0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1" t="b">
        <v>0</v>
      </c>
      <c r="R32" s="11" t="b">
        <v>0</v>
      </c>
      <c r="S32" s="11" t="b">
        <v>0</v>
      </c>
      <c r="T32" s="11" t="b">
        <v>0</v>
      </c>
      <c r="U32" s="11" t="b">
        <v>0</v>
      </c>
      <c r="V32" s="11" t="b">
        <v>0</v>
      </c>
      <c r="W32" s="11" t="b">
        <v>0</v>
      </c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2" t="n">
        <f>COUNTIF(B32:AK32,TRUE)/8</f>
        <v>0</v>
      </c>
    </row>
    <row r="33" ht="21" customHeight="1" outlineLevel="1">
      <c r="A33" s="9" t="inlineStr">
        <is>
          <t xml:space="preserve">Oscar Piastri</t>
        </is>
      </c>
      <c r="B33" s="11" t="b">
        <v>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1" t="b">
        <v>0</v>
      </c>
      <c r="R33" s="11" t="b">
        <v>0</v>
      </c>
      <c r="S33" s="11" t="b">
        <v>0</v>
      </c>
      <c r="T33" s="11" t="b">
        <v>0</v>
      </c>
      <c r="U33" s="11" t="b">
        <v>0</v>
      </c>
      <c r="V33" s="11" t="b">
        <v>0</v>
      </c>
      <c r="W33" s="11" t="b">
        <v>0</v>
      </c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2" t="n">
        <f>COUNTIF(B33:AK33,TRUE)/8</f>
        <v>0</v>
      </c>
    </row>
    <row r="34" ht="21" customHeight="1" outlineLevel="1">
      <c r="A34" s="9" t="inlineStr">
        <is>
          <t xml:space="preserve">Isack Hadjar (RC)</t>
        </is>
      </c>
      <c r="B34" s="11" t="b">
        <v>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1" t="b">
        <v>0</v>
      </c>
      <c r="R34" s="11" t="b">
        <v>0</v>
      </c>
      <c r="S34" s="11" t="b">
        <v>0</v>
      </c>
      <c r="T34" s="11" t="b">
        <v>0</v>
      </c>
      <c r="U34" s="11" t="b">
        <v>0</v>
      </c>
      <c r="V34" s="11" t="b">
        <v>0</v>
      </c>
      <c r="W34" s="11" t="b">
        <v>0</v>
      </c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2" t="n">
        <f>COUNTIF(B34:AK34,TRUE)/8</f>
        <v>0</v>
      </c>
    </row>
    <row r="35" ht="21" customHeight="1" outlineLevel="1">
      <c r="A35" s="9" t="inlineStr">
        <is>
          <t xml:space="preserve">Lance Stroll</t>
        </is>
      </c>
      <c r="B35" s="11" t="b">
        <v>0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1" t="b">
        <v>0</v>
      </c>
      <c r="R35" s="11" t="b">
        <v>0</v>
      </c>
      <c r="S35" s="11" t="b">
        <v>0</v>
      </c>
      <c r="T35" s="11" t="b">
        <v>0</v>
      </c>
      <c r="U35" s="11" t="b">
        <v>0</v>
      </c>
      <c r="V35" s="11" t="b">
        <v>0</v>
      </c>
      <c r="W35" s="11" t="b">
        <v>0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2" t="n">
        <f>COUNTIF(B35:AK35,TRUE)/8</f>
        <v>0</v>
      </c>
    </row>
    <row r="36" ht="21" customHeight="1" outlineLevel="1">
      <c r="A36" s="9" t="inlineStr">
        <is>
          <t xml:space="preserve">Alex Albon</t>
        </is>
      </c>
      <c r="B36" s="11" t="b">
        <v>0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1" t="b">
        <v>0</v>
      </c>
      <c r="R36" s="11" t="b">
        <v>0</v>
      </c>
      <c r="S36" s="11" t="b">
        <v>0</v>
      </c>
      <c r="T36" s="11" t="b">
        <v>0</v>
      </c>
      <c r="U36" s="11" t="b">
        <v>0</v>
      </c>
      <c r="V36" s="11" t="b">
        <v>0</v>
      </c>
      <c r="W36" s="11" t="b">
        <v>0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2" t="n">
        <f>COUNTIF(B36:AK36,TRUE)/8</f>
        <v>0</v>
      </c>
    </row>
    <row r="37" ht="21" customHeight="1" outlineLevel="1">
      <c r="A37" s="9" t="inlineStr">
        <is>
          <t xml:space="preserve">Oliver Bearman (RC)</t>
        </is>
      </c>
      <c r="B37" s="11" t="b">
        <v>0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1" t="b">
        <v>0</v>
      </c>
      <c r="R37" s="11" t="b">
        <v>0</v>
      </c>
      <c r="S37" s="11" t="b">
        <v>0</v>
      </c>
      <c r="T37" s="11" t="b">
        <v>0</v>
      </c>
      <c r="U37" s="11" t="b">
        <v>0</v>
      </c>
      <c r="V37" s="11" t="b">
        <v>0</v>
      </c>
      <c r="W37" s="11" t="b">
        <v>0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2" t="n">
        <f>COUNTIF(B37:AK37,TRUE)/8</f>
        <v>0</v>
      </c>
    </row>
    <row r="38" ht="21" customHeight="1" outlineLevel="1">
      <c r="A38" s="9" t="inlineStr">
        <is>
          <t xml:space="preserve">Franco Colapinto</t>
        </is>
      </c>
      <c r="B38" s="11" t="b">
        <v>0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1" t="b">
        <v>0</v>
      </c>
      <c r="R38" s="11" t="b">
        <v>0</v>
      </c>
      <c r="S38" s="11" t="b">
        <v>0</v>
      </c>
      <c r="T38" s="11" t="b">
        <v>0</v>
      </c>
      <c r="U38" s="11" t="b">
        <v>0</v>
      </c>
      <c r="V38" s="11" t="b">
        <v>0</v>
      </c>
      <c r="W38" s="11" t="b">
        <v>0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2" t="n">
        <f>COUNTIF(B38:AK38,TRUE)/8</f>
        <v>0</v>
      </c>
    </row>
    <row r="39" ht="21" customHeight="1" outlineLevel="1">
      <c r="A39" s="9" t="inlineStr">
        <is>
          <t xml:space="preserve">Gabriel Bortoleto (RC)</t>
        </is>
      </c>
      <c r="B39" s="11" t="b">
        <v>0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1" t="b">
        <v>0</v>
      </c>
      <c r="R39" s="11" t="b">
        <v>0</v>
      </c>
      <c r="S39" s="11" t="b">
        <v>0</v>
      </c>
      <c r="T39" s="11" t="b">
        <v>0</v>
      </c>
      <c r="U39" s="11" t="b">
        <v>0</v>
      </c>
      <c r="V39" s="11" t="b">
        <v>0</v>
      </c>
      <c r="W39" s="11" t="b">
        <v>0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2" t="n">
        <f>COUNTIF(B39:AK39,TRUE)/8</f>
        <v>0</v>
      </c>
    </row>
    <row r="40" ht="21" customHeight="1" outlineLevel="1">
      <c r="A40" s="9" t="inlineStr">
        <is>
          <t xml:space="preserve">Kimi Räikkönen</t>
        </is>
      </c>
      <c r="B40" s="11" t="b">
        <v>0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1" t="b">
        <v>0</v>
      </c>
      <c r="R40" s="11" t="b">
        <v>0</v>
      </c>
      <c r="S40" s="11" t="b">
        <v>0</v>
      </c>
      <c r="T40" s="11" t="b">
        <v>0</v>
      </c>
      <c r="U40" s="11" t="b">
        <v>0</v>
      </c>
      <c r="V40" s="11" t="b">
        <v>0</v>
      </c>
      <c r="W40" s="11" t="b">
        <v>0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2" t="n">
        <f>COUNTIF(B40:AK40,TRUE)/8</f>
        <v>0</v>
      </c>
    </row>
    <row r="41" ht="7" customHeight="1"/>
    <row r="42" ht="27" customHeight="1">
      <c r="A42" s="8" t="inlineStr">
        <is>
          <t xml:space="preserve">HELMET COLLECTION  ·  10 cartes</t>
        </is>
      </c>
      <c r="AL42" s="12" t="n">
        <f>COUNTIF(B43:AK52,TRUE)/80</f>
        <v>0</v>
      </c>
    </row>
    <row r="43" ht="21" customHeight="1" outlineLevel="1">
      <c r="A43" s="9" t="inlineStr">
        <is>
          <t xml:space="preserve">Kimi Antonelli (RC)</t>
        </is>
      </c>
      <c r="B43" s="11" t="b">
        <v>0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1" t="b">
        <v>0</v>
      </c>
      <c r="Y43" s="11" t="b">
        <v>0</v>
      </c>
      <c r="Z43" s="11" t="b">
        <v>0</v>
      </c>
      <c r="AA43" s="11" t="b">
        <v>0</v>
      </c>
      <c r="AB43" s="11" t="b">
        <v>0</v>
      </c>
      <c r="AC43" s="11" t="b">
        <v>0</v>
      </c>
      <c r="AD43" s="11" t="b">
        <v>0</v>
      </c>
      <c r="AE43" s="14"/>
      <c r="AF43" s="14"/>
      <c r="AG43" s="14"/>
      <c r="AH43" s="14"/>
      <c r="AI43" s="14"/>
      <c r="AJ43" s="14"/>
      <c r="AK43" s="14"/>
      <c r="AL43" s="12" t="n">
        <f>COUNTIF(B43:AK43,TRUE)/8</f>
        <v>0</v>
      </c>
    </row>
    <row r="44" ht="21" customHeight="1" outlineLevel="1">
      <c r="A44" s="9" t="inlineStr">
        <is>
          <t xml:space="preserve">Lewis Hamilton</t>
        </is>
      </c>
      <c r="B44" s="11" t="b">
        <v>0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1" t="b">
        <v>0</v>
      </c>
      <c r="Y44" s="11" t="b">
        <v>0</v>
      </c>
      <c r="Z44" s="11" t="b">
        <v>0</v>
      </c>
      <c r="AA44" s="11" t="b">
        <v>0</v>
      </c>
      <c r="AB44" s="11" t="b">
        <v>0</v>
      </c>
      <c r="AC44" s="11" t="b">
        <v>0</v>
      </c>
      <c r="AD44" s="11" t="b">
        <v>0</v>
      </c>
      <c r="AE44" s="14"/>
      <c r="AF44" s="14"/>
      <c r="AG44" s="14"/>
      <c r="AH44" s="14"/>
      <c r="AI44" s="14"/>
      <c r="AJ44" s="14"/>
      <c r="AK44" s="14"/>
      <c r="AL44" s="12" t="n">
        <f>COUNTIF(B44:AK44,TRUE)/8</f>
        <v>0</v>
      </c>
    </row>
    <row r="45" ht="21" customHeight="1" outlineLevel="1">
      <c r="A45" s="9" t="inlineStr">
        <is>
          <t xml:space="preserve">Yuki Tsunoda</t>
        </is>
      </c>
      <c r="B45" s="11" t="b">
        <v>0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1" t="b">
        <v>0</v>
      </c>
      <c r="Y45" s="11" t="b">
        <v>0</v>
      </c>
      <c r="Z45" s="11" t="b">
        <v>0</v>
      </c>
      <c r="AA45" s="11" t="b">
        <v>0</v>
      </c>
      <c r="AB45" s="11" t="b">
        <v>0</v>
      </c>
      <c r="AC45" s="11" t="b">
        <v>0</v>
      </c>
      <c r="AD45" s="11" t="b">
        <v>0</v>
      </c>
      <c r="AE45" s="14"/>
      <c r="AF45" s="14"/>
      <c r="AG45" s="14"/>
      <c r="AH45" s="14"/>
      <c r="AI45" s="14"/>
      <c r="AJ45" s="14"/>
      <c r="AK45" s="14"/>
      <c r="AL45" s="12" t="n">
        <f>COUNTIF(B45:AK45,TRUE)/8</f>
        <v>0</v>
      </c>
    </row>
    <row r="46" ht="21" customHeight="1" outlineLevel="1">
      <c r="A46" s="9" t="inlineStr">
        <is>
          <t xml:space="preserve">Lando Norris</t>
        </is>
      </c>
      <c r="B46" s="11" t="b">
        <v>0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1" t="b">
        <v>0</v>
      </c>
      <c r="Y46" s="11" t="b">
        <v>0</v>
      </c>
      <c r="Z46" s="11" t="b">
        <v>0</v>
      </c>
      <c r="AA46" s="11" t="b">
        <v>0</v>
      </c>
      <c r="AB46" s="11" t="b">
        <v>0</v>
      </c>
      <c r="AC46" s="11" t="b">
        <v>0</v>
      </c>
      <c r="AD46" s="11" t="b">
        <v>0</v>
      </c>
      <c r="AE46" s="14"/>
      <c r="AF46" s="14"/>
      <c r="AG46" s="14"/>
      <c r="AH46" s="14"/>
      <c r="AI46" s="14"/>
      <c r="AJ46" s="14"/>
      <c r="AK46" s="14"/>
      <c r="AL46" s="12" t="n">
        <f>COUNTIF(B46:AK46,TRUE)/8</f>
        <v>0</v>
      </c>
    </row>
    <row r="47" ht="21" customHeight="1" outlineLevel="1">
      <c r="A47" s="9" t="inlineStr">
        <is>
          <t xml:space="preserve">Isack Hadjar (RC)</t>
        </is>
      </c>
      <c r="B47" s="11" t="b">
        <v>0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b">
        <v>0</v>
      </c>
      <c r="Y47" s="11" t="b">
        <v>0</v>
      </c>
      <c r="Z47" s="11" t="b">
        <v>0</v>
      </c>
      <c r="AA47" s="11" t="b">
        <v>0</v>
      </c>
      <c r="AB47" s="11" t="b">
        <v>0</v>
      </c>
      <c r="AC47" s="11" t="b">
        <v>0</v>
      </c>
      <c r="AD47" s="11" t="b">
        <v>0</v>
      </c>
      <c r="AE47" s="14"/>
      <c r="AF47" s="14"/>
      <c r="AG47" s="14"/>
      <c r="AH47" s="14"/>
      <c r="AI47" s="14"/>
      <c r="AJ47" s="14"/>
      <c r="AK47" s="14"/>
      <c r="AL47" s="12" t="n">
        <f>COUNTIF(B47:AK47,TRUE)/8</f>
        <v>0</v>
      </c>
    </row>
    <row r="48" ht="21" customHeight="1" outlineLevel="1">
      <c r="A48" s="9" t="inlineStr">
        <is>
          <t xml:space="preserve">Fernando Alonso</t>
        </is>
      </c>
      <c r="B48" s="11" t="b">
        <v>0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1" t="b">
        <v>0</v>
      </c>
      <c r="Y48" s="11" t="b">
        <v>0</v>
      </c>
      <c r="Z48" s="11" t="b">
        <v>0</v>
      </c>
      <c r="AA48" s="11" t="b">
        <v>0</v>
      </c>
      <c r="AB48" s="11" t="b">
        <v>0</v>
      </c>
      <c r="AC48" s="11" t="b">
        <v>0</v>
      </c>
      <c r="AD48" s="11" t="b">
        <v>0</v>
      </c>
      <c r="AE48" s="14"/>
      <c r="AF48" s="14"/>
      <c r="AG48" s="14"/>
      <c r="AH48" s="14"/>
      <c r="AI48" s="14"/>
      <c r="AJ48" s="14"/>
      <c r="AK48" s="14"/>
      <c r="AL48" s="12" t="n">
        <f>COUNTIF(B48:AK48,TRUE)/8</f>
        <v>0</v>
      </c>
    </row>
    <row r="49" ht="21" customHeight="1" outlineLevel="1">
      <c r="A49" s="9" t="inlineStr">
        <is>
          <t xml:space="preserve">Carlos Sainz</t>
        </is>
      </c>
      <c r="B49" s="11" t="b">
        <v>0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1" t="b">
        <v>0</v>
      </c>
      <c r="Y49" s="11" t="b">
        <v>0</v>
      </c>
      <c r="Z49" s="11" t="b">
        <v>0</v>
      </c>
      <c r="AA49" s="11" t="b">
        <v>0</v>
      </c>
      <c r="AB49" s="11" t="b">
        <v>0</v>
      </c>
      <c r="AC49" s="11" t="b">
        <v>0</v>
      </c>
      <c r="AD49" s="11" t="b">
        <v>0</v>
      </c>
      <c r="AE49" s="14"/>
      <c r="AF49" s="14"/>
      <c r="AG49" s="14"/>
      <c r="AH49" s="14"/>
      <c r="AI49" s="14"/>
      <c r="AJ49" s="14"/>
      <c r="AK49" s="14"/>
      <c r="AL49" s="12" t="n">
        <f>COUNTIF(B49:AK49,TRUE)/8</f>
        <v>0</v>
      </c>
    </row>
    <row r="50" ht="21" customHeight="1" outlineLevel="1">
      <c r="A50" s="9" t="inlineStr">
        <is>
          <t xml:space="preserve">Oliver Bearman (RC)</t>
        </is>
      </c>
      <c r="B50" s="11" t="b">
        <v>0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1" t="b">
        <v>0</v>
      </c>
      <c r="Y50" s="11" t="b">
        <v>0</v>
      </c>
      <c r="Z50" s="11" t="b">
        <v>0</v>
      </c>
      <c r="AA50" s="11" t="b">
        <v>0</v>
      </c>
      <c r="AB50" s="11" t="b">
        <v>0</v>
      </c>
      <c r="AC50" s="11" t="b">
        <v>0</v>
      </c>
      <c r="AD50" s="11" t="b">
        <v>0</v>
      </c>
      <c r="AE50" s="14"/>
      <c r="AF50" s="14"/>
      <c r="AG50" s="14"/>
      <c r="AH50" s="14"/>
      <c r="AI50" s="14"/>
      <c r="AJ50" s="14"/>
      <c r="AK50" s="14"/>
      <c r="AL50" s="12" t="n">
        <f>COUNTIF(B50:AK50,TRUE)/8</f>
        <v>0</v>
      </c>
    </row>
    <row r="51" ht="21" customHeight="1" outlineLevel="1">
      <c r="A51" s="9" t="inlineStr">
        <is>
          <t xml:space="preserve">Franco Colapinto</t>
        </is>
      </c>
      <c r="B51" s="11" t="b">
        <v>0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1" t="b">
        <v>0</v>
      </c>
      <c r="Y51" s="11" t="b">
        <v>0</v>
      </c>
      <c r="Z51" s="11" t="b">
        <v>0</v>
      </c>
      <c r="AA51" s="11" t="b">
        <v>0</v>
      </c>
      <c r="AB51" s="11" t="b">
        <v>0</v>
      </c>
      <c r="AC51" s="11" t="b">
        <v>0</v>
      </c>
      <c r="AD51" s="11" t="b">
        <v>0</v>
      </c>
      <c r="AE51" s="14"/>
      <c r="AF51" s="14"/>
      <c r="AG51" s="14"/>
      <c r="AH51" s="14"/>
      <c r="AI51" s="14"/>
      <c r="AJ51" s="14"/>
      <c r="AK51" s="14"/>
      <c r="AL51" s="12" t="n">
        <f>COUNTIF(B51:AK51,TRUE)/8</f>
        <v>0</v>
      </c>
    </row>
    <row r="52" ht="21" customHeight="1" outlineLevel="1">
      <c r="A52" s="9" t="inlineStr">
        <is>
          <t xml:space="preserve">Gabriel Bortoleto (RC)</t>
        </is>
      </c>
      <c r="B52" s="11" t="b">
        <v>0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1" t="b">
        <v>0</v>
      </c>
      <c r="Y52" s="11" t="b">
        <v>0</v>
      </c>
      <c r="Z52" s="11" t="b">
        <v>0</v>
      </c>
      <c r="AA52" s="11" t="b">
        <v>0</v>
      </c>
      <c r="AB52" s="11" t="b">
        <v>0</v>
      </c>
      <c r="AC52" s="11" t="b">
        <v>0</v>
      </c>
      <c r="AD52" s="11" t="b">
        <v>0</v>
      </c>
      <c r="AE52" s="14"/>
      <c r="AF52" s="14"/>
      <c r="AG52" s="14"/>
      <c r="AH52" s="14"/>
      <c r="AI52" s="14"/>
      <c r="AJ52" s="14"/>
      <c r="AK52" s="14"/>
      <c r="AL52" s="12" t="n">
        <f>COUNTIF(B52:AK52,TRUE)/8</f>
        <v>0</v>
      </c>
    </row>
    <row r="53" ht="7" customHeight="1"/>
    <row r="54" ht="27" customHeight="1">
      <c r="A54" s="8" t="inlineStr">
        <is>
          <t xml:space="preserve">FLOOR IT  ·  10 cartes</t>
        </is>
      </c>
      <c r="AL54" s="12" t="n">
        <f>COUNTIF(B55:AK64,TRUE)/80</f>
        <v>0</v>
      </c>
    </row>
    <row r="55" ht="21" customHeight="1" outlineLevel="1">
      <c r="A55" s="9" t="inlineStr">
        <is>
          <t xml:space="preserve">Alain Prost</t>
        </is>
      </c>
      <c r="B55" s="11" t="b">
        <v>0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1" t="b">
        <v>0</v>
      </c>
      <c r="AF55" s="11" t="b">
        <v>0</v>
      </c>
      <c r="AG55" s="11" t="b">
        <v>0</v>
      </c>
      <c r="AH55" s="11" t="b">
        <v>0</v>
      </c>
      <c r="AI55" s="11" t="b">
        <v>0</v>
      </c>
      <c r="AJ55" s="11" t="b">
        <v>0</v>
      </c>
      <c r="AK55" s="11" t="b">
        <v>0</v>
      </c>
      <c r="AL55" s="12" t="n">
        <f>COUNTIF(B55:AK55,TRUE)/8</f>
        <v>0</v>
      </c>
    </row>
    <row r="56" ht="21" customHeight="1" outlineLevel="1">
      <c r="A56" s="9" t="inlineStr">
        <is>
          <t xml:space="preserve">Damon Hill</t>
        </is>
      </c>
      <c r="B56" s="11" t="b">
        <v>0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1" t="b">
        <v>0</v>
      </c>
      <c r="AF56" s="11" t="b">
        <v>0</v>
      </c>
      <c r="AG56" s="11" t="b">
        <v>0</v>
      </c>
      <c r="AH56" s="11" t="b">
        <v>0</v>
      </c>
      <c r="AI56" s="11" t="b">
        <v>0</v>
      </c>
      <c r="AJ56" s="11" t="b">
        <v>0</v>
      </c>
      <c r="AK56" s="11" t="b">
        <v>0</v>
      </c>
      <c r="AL56" s="12" t="n">
        <f>COUNTIF(B56:AK56,TRUE)/8</f>
        <v>0</v>
      </c>
    </row>
    <row r="57" ht="21" customHeight="1" outlineLevel="1">
      <c r="A57" s="9" t="inlineStr">
        <is>
          <t xml:space="preserve">Gerhard Berger</t>
        </is>
      </c>
      <c r="B57" s="11" t="b">
        <v>0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1" t="b">
        <v>0</v>
      </c>
      <c r="AF57" s="11" t="b">
        <v>0</v>
      </c>
      <c r="AG57" s="11" t="b">
        <v>0</v>
      </c>
      <c r="AH57" s="11" t="b">
        <v>0</v>
      </c>
      <c r="AI57" s="11" t="b">
        <v>0</v>
      </c>
      <c r="AJ57" s="11" t="b">
        <v>0</v>
      </c>
      <c r="AK57" s="11" t="b">
        <v>0</v>
      </c>
      <c r="AL57" s="12" t="n">
        <f>COUNTIF(B57:AK57,TRUE)/8</f>
        <v>0</v>
      </c>
    </row>
    <row r="58" ht="21" customHeight="1" outlineLevel="1">
      <c r="A58" s="9" t="inlineStr">
        <is>
          <t xml:space="preserve">Jackie Stewart</t>
        </is>
      </c>
      <c r="B58" s="11" t="b">
        <v>0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1" t="b">
        <v>0</v>
      </c>
      <c r="AF58" s="11" t="b">
        <v>0</v>
      </c>
      <c r="AG58" s="11" t="b">
        <v>0</v>
      </c>
      <c r="AH58" s="11" t="b">
        <v>0</v>
      </c>
      <c r="AI58" s="11" t="b">
        <v>0</v>
      </c>
      <c r="AJ58" s="11" t="b">
        <v>0</v>
      </c>
      <c r="AK58" s="11" t="b">
        <v>0</v>
      </c>
      <c r="AL58" s="12" t="n">
        <f>COUNTIF(B58:AK58,TRUE)/8</f>
        <v>0</v>
      </c>
    </row>
    <row r="59" ht="21" customHeight="1" outlineLevel="1">
      <c r="A59" s="9" t="inlineStr">
        <is>
          <t xml:space="preserve">James Hunt</t>
        </is>
      </c>
      <c r="B59" s="11" t="b">
        <v>0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1" t="b">
        <v>0</v>
      </c>
      <c r="AF59" s="11" t="b">
        <v>0</v>
      </c>
      <c r="AG59" s="11" t="b">
        <v>0</v>
      </c>
      <c r="AH59" s="11" t="b">
        <v>0</v>
      </c>
      <c r="AI59" s="11" t="b">
        <v>0</v>
      </c>
      <c r="AJ59" s="11" t="b">
        <v>0</v>
      </c>
      <c r="AK59" s="11" t="b">
        <v>0</v>
      </c>
      <c r="AL59" s="12" t="n">
        <f>COUNTIF(B59:AK59,TRUE)/8</f>
        <v>0</v>
      </c>
    </row>
    <row r="60" ht="21" customHeight="1" outlineLevel="1">
      <c r="A60" s="9" t="inlineStr">
        <is>
          <t xml:space="preserve">Kimi Räikkönen</t>
        </is>
      </c>
      <c r="B60" s="11" t="b">
        <v>0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1" t="b">
        <v>0</v>
      </c>
      <c r="AF60" s="11" t="b">
        <v>0</v>
      </c>
      <c r="AG60" s="11" t="b">
        <v>0</v>
      </c>
      <c r="AH60" s="11" t="b">
        <v>0</v>
      </c>
      <c r="AI60" s="11" t="b">
        <v>0</v>
      </c>
      <c r="AJ60" s="11" t="b">
        <v>0</v>
      </c>
      <c r="AK60" s="11" t="b">
        <v>0</v>
      </c>
      <c r="AL60" s="12" t="n">
        <f>COUNTIF(B60:AK60,TRUE)/8</f>
        <v>0</v>
      </c>
    </row>
    <row r="61" ht="21" customHeight="1" outlineLevel="1">
      <c r="A61" s="9" t="inlineStr">
        <is>
          <t xml:space="preserve">Michael Schumacher</t>
        </is>
      </c>
      <c r="B61" s="11" t="b">
        <v>0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1" t="b">
        <v>0</v>
      </c>
      <c r="AF61" s="11" t="b">
        <v>0</v>
      </c>
      <c r="AG61" s="11" t="b">
        <v>0</v>
      </c>
      <c r="AH61" s="11" t="b">
        <v>0</v>
      </c>
      <c r="AI61" s="11" t="b">
        <v>0</v>
      </c>
      <c r="AJ61" s="11" t="b">
        <v>0</v>
      </c>
      <c r="AK61" s="11" t="b">
        <v>0</v>
      </c>
      <c r="AL61" s="12" t="n">
        <f>COUNTIF(B61:AK61,TRUE)/8</f>
        <v>0</v>
      </c>
    </row>
    <row r="62" ht="21" customHeight="1" outlineLevel="1">
      <c r="A62" s="9" t="inlineStr">
        <is>
          <t xml:space="preserve">Mika Häkkinen</t>
        </is>
      </c>
      <c r="B62" s="11" t="b">
        <v>0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1" t="b">
        <v>0</v>
      </c>
      <c r="AF62" s="11" t="b">
        <v>0</v>
      </c>
      <c r="AG62" s="11" t="b">
        <v>0</v>
      </c>
      <c r="AH62" s="11" t="b">
        <v>0</v>
      </c>
      <c r="AI62" s="11" t="b">
        <v>0</v>
      </c>
      <c r="AJ62" s="11" t="b">
        <v>0</v>
      </c>
      <c r="AK62" s="11" t="b">
        <v>0</v>
      </c>
      <c r="AL62" s="12" t="n">
        <f>COUNTIF(B62:AK62,TRUE)/8</f>
        <v>0</v>
      </c>
    </row>
    <row r="63" ht="21" customHeight="1" outlineLevel="1">
      <c r="A63" s="9" t="inlineStr">
        <is>
          <t xml:space="preserve">Nigel Mansell</t>
        </is>
      </c>
      <c r="B63" s="11" t="b">
        <v>0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1" t="b">
        <v>0</v>
      </c>
      <c r="AF63" s="11" t="b">
        <v>0</v>
      </c>
      <c r="AG63" s="11" t="b">
        <v>0</v>
      </c>
      <c r="AH63" s="11" t="b">
        <v>0</v>
      </c>
      <c r="AI63" s="11" t="b">
        <v>0</v>
      </c>
      <c r="AJ63" s="11" t="b">
        <v>0</v>
      </c>
      <c r="AK63" s="11" t="b">
        <v>0</v>
      </c>
      <c r="AL63" s="12" t="n">
        <f>COUNTIF(B63:AK63,TRUE)/8</f>
        <v>0</v>
      </c>
    </row>
    <row r="64" ht="21" customHeight="1" outlineLevel="1">
      <c r="A64" s="9" t="inlineStr">
        <is>
          <t xml:space="preserve">Ayrton Senna</t>
        </is>
      </c>
      <c r="B64" s="11" t="b">
        <v>0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1" t="b">
        <v>0</v>
      </c>
      <c r="AF64" s="11" t="b">
        <v>0</v>
      </c>
      <c r="AG64" s="11" t="b">
        <v>0</v>
      </c>
      <c r="AH64" s="11" t="b">
        <v>0</v>
      </c>
      <c r="AI64" s="11" t="b">
        <v>0</v>
      </c>
      <c r="AJ64" s="11" t="b">
        <v>0</v>
      </c>
      <c r="AK64" s="11" t="b">
        <v>0</v>
      </c>
      <c r="AL64" s="12" t="n">
        <f>COUNTIF(B64:AK64,TRUE)/8</f>
        <v>0</v>
      </c>
    </row>
    <row r="65" ht="7" customHeight="1"/>
  </sheetData>
  <mergeCells count="8">
    <mergeCell ref="A1:AL1"/>
    <mergeCell ref="A2:AL2"/>
    <mergeCell ref="A3:AL3"/>
    <mergeCell ref="A5:AK5"/>
    <mergeCell ref="A17:AK17"/>
    <mergeCell ref="A29:AK29"/>
    <mergeCell ref="A42:AK42"/>
    <mergeCell ref="A54:AK54"/>
  </mergeCells>
  <dataValidations count="51">
    <dataValidation sqref="B6 C6 D6 E6 F6 G6 H6 I6"/>
    <dataValidation sqref="B7 C7 D7 E7 F7 G7 H7 I7"/>
    <dataValidation sqref="B8 C8 D8 E8 F8 G8 H8 I8"/>
    <dataValidation sqref="B9 C9 D9 E9 F9 G9 H9 I9"/>
    <dataValidation sqref="B10 C10 D10 E10 F10 G10 H10 I10"/>
    <dataValidation sqref="B11 C11 D11 E11 F11 G11 H11 I11"/>
    <dataValidation sqref="B12 C12 D12 E12 F12 G12 H12 I12"/>
    <dataValidation sqref="B13 C13 D13 E13 F13 G13 H13 I13"/>
    <dataValidation sqref="B14 C14 D14 E14 F14 G14 H14 I14"/>
    <dataValidation sqref="B15 C15 D15 E15 F15 G15 H15 I15"/>
    <dataValidation sqref="B18 J18 K18 L18 M18 N18 O18 P18"/>
    <dataValidation sqref="B19 J19 K19 L19 M19 N19 O19 P19"/>
    <dataValidation sqref="B20 J20 K20 L20 M20 N20 O20 P20"/>
    <dataValidation sqref="B21 J21 K21 L21 M21 N21 O21 P21"/>
    <dataValidation sqref="B22 J22 K22 L22 M22 N22 O22 P22"/>
    <dataValidation sqref="B23 J23 K23 L23 M23 N23 O23 P23"/>
    <dataValidation sqref="B24 J24 K24 L24 M24 N24 O24 P24"/>
    <dataValidation sqref="B25 J25 K25 L25 M25 N25 O25 P25"/>
    <dataValidation sqref="B26 J26 K26 L26 M26 N26 O26 P26"/>
    <dataValidation sqref="B27 J27 K27 L27 M27 N27 O27 P27"/>
    <dataValidation sqref="B30 Q30 R30 S30 T30 U30 V30 W30"/>
    <dataValidation sqref="B31 Q31 R31 S31 T31 U31 V31 W31"/>
    <dataValidation sqref="B32 Q32 R32 S32 T32 U32 V32 W32"/>
    <dataValidation sqref="B33 Q33 R33 S33 T33 U33 V33 W33"/>
    <dataValidation sqref="B34 Q34 R34 S34 T34 U34 V34 W34"/>
    <dataValidation sqref="B35 Q35 R35 S35 T35 U35 V35 W35"/>
    <dataValidation sqref="B36 Q36 R36 S36 T36 U36 V36 W36"/>
    <dataValidation sqref="B37 Q37 R37 S37 T37 U37 V37 W37"/>
    <dataValidation sqref="B38 Q38 R38 S38 T38 U38 V38 W38"/>
    <dataValidation sqref="B39 Q39 R39 S39 T39 U39 V39 W39"/>
    <dataValidation sqref="B40 Q40 R40 S40 T40 U40 V40 W40"/>
    <dataValidation sqref="B43 X43 Y43 Z43 AA43 AB43 AC43 AD43"/>
    <dataValidation sqref="B44 X44 Y44 Z44 AA44 AB44 AC44 AD44"/>
    <dataValidation sqref="B45 X45 Y45 Z45 AA45 AB45 AC45 AD45"/>
    <dataValidation sqref="B46 X46 Y46 Z46 AA46 AB46 AC46 AD46"/>
    <dataValidation sqref="B47 X47 Y47 Z47 AA47 AB47 AC47 AD47"/>
    <dataValidation sqref="B48 X48 Y48 Z48 AA48 AB48 AC48 AD48"/>
    <dataValidation sqref="B49 X49 Y49 Z49 AA49 AB49 AC49 AD49"/>
    <dataValidation sqref="B50 X50 Y50 Z50 AA50 AB50 AC50 AD50"/>
    <dataValidation sqref="B51 X51 Y51 Z51 AA51 AB51 AC51 AD51"/>
    <dataValidation sqref="B52 X52 Y52 Z52 AA52 AB52 AC52 AD52"/>
    <dataValidation sqref="B55 AE55 AF55 AG55 AH55 AI55 AJ55 AK55"/>
    <dataValidation sqref="B56 AE56 AF56 AG56 AH56 AI56 AJ56 AK56"/>
    <dataValidation sqref="B57 AE57 AF57 AG57 AH57 AI57 AJ57 AK57"/>
    <dataValidation sqref="B58 AE58 AF58 AG58 AH58 AI58 AJ58 AK58"/>
    <dataValidation sqref="B59 AE59 AF59 AG59 AH59 AI59 AJ59 AK59"/>
    <dataValidation sqref="B60 AE60 AF60 AG60 AH60 AI60 AJ60 AK60"/>
    <dataValidation sqref="B61 AE61 AF61 AG61 AH61 AI61 AJ61 AK61"/>
    <dataValidation sqref="B62 AE62 AF62 AG62 AH62 AI62 AJ62 AK62"/>
    <dataValidation sqref="B63 AE63 AF63 AG63 AH63 AI63 AJ63 AK63"/>
    <dataValidation sqref="B64 AE64 AF64 AG64 AH64 AI64 AJ64 AK64"/>
  </dataValidations>
  <pageMargins left="0.35" right="0.35" top="0.5" bottom="0.5" header="0.2" footer="0.2"/>
</worksheet>
</file>

<file path=xl/worksheets/sheet4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4" customWidth="1"/>
  </cols>
  <sheetData>
    <row r="1" ht="36" customHeight="1">
      <c r="A1" s="1" t="inlineStr">
        <is>
          <t xml:space="preserve">Topps Chrome F1 Logofractor 2025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Chrome Autographs Black &amp; Red Logofractor Parallel</t>
        </is>
      </c>
      <c r="D4" s="7" t="inlineStr">
        <is>
          <t xml:space="preserve">Progression</t>
        </is>
      </c>
    </row>
    <row r="5" ht="27" customHeight="1">
      <c r="A5" s="8" t="inlineStr">
        <is>
          <t xml:space="preserve">AUTOGRAPHES SET DE BASE  ·  66 cartes</t>
        </is>
      </c>
      <c r="D5" s="12" t="n">
        <f>COUNTIF(B6:C71,TRUE)/132</f>
        <v>0</v>
      </c>
    </row>
    <row r="6" ht="21" customHeight="1" outlineLevel="1">
      <c r="A6" s="9" t="inlineStr">
        <is>
          <t xml:space="preserve">Max Verstappen</t>
        </is>
      </c>
      <c r="B6" s="11" t="b">
        <v>0</v>
      </c>
      <c r="C6" s="11" t="b">
        <v>0</v>
      </c>
      <c r="D6" s="12" t="n">
        <f>COUNTIF(B6:C6,TRUE)/2</f>
        <v>0</v>
      </c>
    </row>
    <row r="7" ht="21" customHeight="1" outlineLevel="1">
      <c r="A7" s="9" t="inlineStr">
        <is>
          <t xml:space="preserve">Yuki Tsunoda</t>
        </is>
      </c>
      <c r="B7" s="11" t="b">
        <v>0</v>
      </c>
      <c r="C7" s="11" t="b">
        <v>0</v>
      </c>
      <c r="D7" s="12" t="n">
        <f>COUNTIF(B7:C7,TRUE)/2</f>
        <v>0</v>
      </c>
    </row>
    <row r="8" ht="21" customHeight="1" outlineLevel="1">
      <c r="A8" s="9" t="inlineStr">
        <is>
          <t xml:space="preserve">Lewis Hamilton</t>
        </is>
      </c>
      <c r="B8" s="11" t="b">
        <v>0</v>
      </c>
      <c r="C8" s="11" t="b">
        <v>0</v>
      </c>
      <c r="D8" s="12" t="n">
        <f>COUNTIF(B8:C8,TRUE)/2</f>
        <v>0</v>
      </c>
    </row>
    <row r="9" ht="21" customHeight="1" outlineLevel="1">
      <c r="A9" s="9" t="inlineStr">
        <is>
          <t xml:space="preserve">Lando Norris</t>
        </is>
      </c>
      <c r="B9" s="11" t="b">
        <v>0</v>
      </c>
      <c r="C9" s="11" t="b">
        <v>0</v>
      </c>
      <c r="D9" s="12" t="n">
        <f>COUNTIF(B9:C9,TRUE)/2</f>
        <v>0</v>
      </c>
    </row>
    <row r="10" ht="21" customHeight="1" outlineLevel="1">
      <c r="A10" s="9" t="inlineStr">
        <is>
          <t xml:space="preserve">Oscar Piastri</t>
        </is>
      </c>
      <c r="B10" s="11" t="b">
        <v>0</v>
      </c>
      <c r="C10" s="11" t="b">
        <v>0</v>
      </c>
      <c r="D10" s="12" t="n">
        <f>COUNTIF(B10:C10,TRUE)/2</f>
        <v>0</v>
      </c>
    </row>
    <row r="11" ht="21" customHeight="1" outlineLevel="1">
      <c r="A11" s="9" t="inlineStr">
        <is>
          <t xml:space="preserve">George Russell</t>
        </is>
      </c>
      <c r="B11" s="11" t="b">
        <v>0</v>
      </c>
      <c r="C11" s="11" t="b">
        <v>0</v>
      </c>
      <c r="D11" s="12" t="n">
        <f>COUNTIF(B11:C11,TRUE)/2</f>
        <v>0</v>
      </c>
    </row>
    <row r="12" ht="21" customHeight="1" outlineLevel="1">
      <c r="A12" s="9" t="inlineStr">
        <is>
          <t xml:space="preserve">Kimi Antonelli (RC)</t>
        </is>
      </c>
      <c r="B12" s="11" t="b">
        <v>0</v>
      </c>
      <c r="C12" s="11" t="b">
        <v>0</v>
      </c>
      <c r="D12" s="12" t="n">
        <f>COUNTIF(B12:C12,TRUE)/2</f>
        <v>0</v>
      </c>
    </row>
    <row r="13" ht="21" customHeight="1" outlineLevel="1">
      <c r="A13" s="9" t="inlineStr">
        <is>
          <t xml:space="preserve">Fernando Alonso</t>
        </is>
      </c>
      <c r="B13" s="11" t="b">
        <v>0</v>
      </c>
      <c r="C13" s="11" t="b">
        <v>0</v>
      </c>
      <c r="D13" s="12" t="n">
        <f>COUNTIF(B13:C13,TRUE)/2</f>
        <v>0</v>
      </c>
    </row>
    <row r="14" ht="21" customHeight="1" outlineLevel="1">
      <c r="A14" s="9" t="inlineStr">
        <is>
          <t xml:space="preserve">Lance Stroll</t>
        </is>
      </c>
      <c r="B14" s="11" t="b">
        <v>0</v>
      </c>
      <c r="C14" s="11" t="b">
        <v>0</v>
      </c>
      <c r="D14" s="12" t="n">
        <f>COUNTIF(B14:C14,TRUE)/2</f>
        <v>0</v>
      </c>
    </row>
    <row r="15" ht="21" customHeight="1" outlineLevel="1">
      <c r="A15" s="9" t="inlineStr">
        <is>
          <t xml:space="preserve">Liam Lawson (RC)</t>
        </is>
      </c>
      <c r="B15" s="11" t="b">
        <v>0</v>
      </c>
      <c r="C15" s="11" t="b">
        <v>0</v>
      </c>
      <c r="D15" s="12" t="n">
        <f>COUNTIF(B15:C15,TRUE)/2</f>
        <v>0</v>
      </c>
    </row>
    <row r="16" ht="21" customHeight="1" outlineLevel="1">
      <c r="A16" s="9" t="inlineStr">
        <is>
          <t xml:space="preserve">Isack Hadjar (RC)</t>
        </is>
      </c>
      <c r="B16" s="11" t="b">
        <v>0</v>
      </c>
      <c r="C16" s="11" t="b">
        <v>0</v>
      </c>
      <c r="D16" s="12" t="n">
        <f>COUNTIF(B16:C16,TRUE)/2</f>
        <v>0</v>
      </c>
    </row>
    <row r="17" ht="21" customHeight="1" outlineLevel="1">
      <c r="A17" s="9" t="inlineStr">
        <is>
          <t xml:space="preserve">Esteban Ocon</t>
        </is>
      </c>
      <c r="B17" s="11" t="b">
        <v>0</v>
      </c>
      <c r="C17" s="11" t="b">
        <v>0</v>
      </c>
      <c r="D17" s="12" t="n">
        <f>COUNTIF(B17:C17,TRUE)/2</f>
        <v>0</v>
      </c>
    </row>
    <row r="18" ht="21" customHeight="1" outlineLevel="1">
      <c r="A18" s="9" t="inlineStr">
        <is>
          <t xml:space="preserve">Oliver Bearman (RC)</t>
        </is>
      </c>
      <c r="B18" s="11" t="b">
        <v>0</v>
      </c>
      <c r="C18" s="11" t="b">
        <v>0</v>
      </c>
      <c r="D18" s="12" t="n">
        <f>COUNTIF(B18:C18,TRUE)/2</f>
        <v>0</v>
      </c>
    </row>
    <row r="19" ht="21" customHeight="1" outlineLevel="1">
      <c r="A19" s="9" t="inlineStr">
        <is>
          <t xml:space="preserve">Franco Colapinto</t>
        </is>
      </c>
      <c r="B19" s="11" t="b">
        <v>0</v>
      </c>
      <c r="C19" s="11" t="b">
        <v>0</v>
      </c>
      <c r="D19" s="12" t="n">
        <f>COUNTIF(B19:C19,TRUE)/2</f>
        <v>0</v>
      </c>
    </row>
    <row r="20" ht="21" customHeight="1" outlineLevel="1">
      <c r="A20" s="9" t="inlineStr">
        <is>
          <t xml:space="preserve">Pierre Gasly</t>
        </is>
      </c>
      <c r="B20" s="11" t="b">
        <v>0</v>
      </c>
      <c r="C20" s="11" t="b">
        <v>0</v>
      </c>
      <c r="D20" s="12" t="n">
        <f>COUNTIF(B20:C20,TRUE)/2</f>
        <v>0</v>
      </c>
    </row>
    <row r="21" ht="21" customHeight="1" outlineLevel="1">
      <c r="A21" s="9" t="inlineStr">
        <is>
          <t xml:space="preserve">Alex Albon</t>
        </is>
      </c>
      <c r="B21" s="11" t="b">
        <v>0</v>
      </c>
      <c r="C21" s="11" t="b">
        <v>0</v>
      </c>
      <c r="D21" s="12" t="n">
        <f>COUNTIF(B21:C21,TRUE)/2</f>
        <v>0</v>
      </c>
    </row>
    <row r="22" ht="21" customHeight="1" outlineLevel="1">
      <c r="A22" s="9" t="inlineStr">
        <is>
          <t xml:space="preserve">Carlos Sainz</t>
        </is>
      </c>
      <c r="B22" s="11" t="b">
        <v>0</v>
      </c>
      <c r="C22" s="11" t="b">
        <v>0</v>
      </c>
      <c r="D22" s="12" t="n">
        <f>COUNTIF(B22:C22,TRUE)/2</f>
        <v>0</v>
      </c>
    </row>
    <row r="23" ht="21" customHeight="1" outlineLevel="1">
      <c r="A23" s="9" t="inlineStr">
        <is>
          <t xml:space="preserve">Nico Hülkenberg</t>
        </is>
      </c>
      <c r="B23" s="11" t="b">
        <v>0</v>
      </c>
      <c r="C23" s="11" t="b">
        <v>0</v>
      </c>
      <c r="D23" s="12" t="n">
        <f>COUNTIF(B23:C23,TRUE)/2</f>
        <v>0</v>
      </c>
    </row>
    <row r="24" ht="21" customHeight="1" outlineLevel="1">
      <c r="A24" s="9" t="inlineStr">
        <is>
          <t xml:space="preserve">Gabriel Bortoleto (RC)</t>
        </is>
      </c>
      <c r="B24" s="11" t="b">
        <v>0</v>
      </c>
      <c r="C24" s="11" t="b">
        <v>0</v>
      </c>
      <c r="D24" s="12" t="n">
        <f>COUNTIF(B24:C24,TRUE)/2</f>
        <v>0</v>
      </c>
    </row>
    <row r="25" ht="21" customHeight="1" outlineLevel="1">
      <c r="A25" s="9" t="inlineStr">
        <is>
          <t xml:space="preserve">Leonardo Fornaroli</t>
        </is>
      </c>
      <c r="B25" s="11" t="b">
        <v>0</v>
      </c>
      <c r="C25" s="11" t="b">
        <v>0</v>
      </c>
      <c r="D25" s="12" t="n">
        <f>COUNTIF(B25:C25,TRUE)/2</f>
        <v>0</v>
      </c>
    </row>
    <row r="26" ht="21" customHeight="1" outlineLevel="1">
      <c r="A26" s="9" t="inlineStr">
        <is>
          <t xml:space="preserve">Roman Staněk</t>
        </is>
      </c>
      <c r="B26" s="11" t="b">
        <v>0</v>
      </c>
      <c r="C26" s="11" t="b">
        <v>0</v>
      </c>
      <c r="D26" s="12" t="n">
        <f>COUNTIF(B26:C26,TRUE)/2</f>
        <v>0</v>
      </c>
    </row>
    <row r="27" ht="21" customHeight="1" outlineLevel="1">
      <c r="A27" s="9" t="inlineStr">
        <is>
          <t xml:space="preserve">Arvid Lindblad</t>
        </is>
      </c>
      <c r="B27" s="11" t="b">
        <v>0</v>
      </c>
      <c r="C27" s="11" t="b">
        <v>0</v>
      </c>
      <c r="D27" s="12" t="n">
        <f>COUNTIF(B27:C27,TRUE)/2</f>
        <v>0</v>
      </c>
    </row>
    <row r="28" ht="21" customHeight="1" outlineLevel="1">
      <c r="A28" s="9" t="inlineStr">
        <is>
          <t xml:space="preserve">Josep María Martí</t>
        </is>
      </c>
      <c r="B28" s="11" t="b">
        <v>0</v>
      </c>
      <c r="C28" s="11" t="b">
        <v>0</v>
      </c>
      <c r="D28" s="12" t="n">
        <f>COUNTIF(B28:C28,TRUE)/2</f>
        <v>0</v>
      </c>
    </row>
    <row r="29" ht="21" customHeight="1" outlineLevel="1">
      <c r="A29" s="9" t="inlineStr">
        <is>
          <t xml:space="preserve">Richard Verschoor</t>
        </is>
      </c>
      <c r="B29" s="11" t="b">
        <v>0</v>
      </c>
      <c r="C29" s="11" t="b">
        <v>0</v>
      </c>
      <c r="D29" s="12" t="n">
        <f>COUNTIF(B29:C29,TRUE)/2</f>
        <v>0</v>
      </c>
    </row>
    <row r="30" ht="21" customHeight="1" outlineLevel="1">
      <c r="A30" s="9" t="inlineStr">
        <is>
          <t xml:space="preserve">Oliver Goethe</t>
        </is>
      </c>
      <c r="B30" s="11" t="b">
        <v>0</v>
      </c>
      <c r="C30" s="11" t="b">
        <v>0</v>
      </c>
      <c r="D30" s="12" t="n">
        <f>COUNTIF(B30:C30,TRUE)/2</f>
        <v>0</v>
      </c>
    </row>
    <row r="31" ht="21" customHeight="1" outlineLevel="1">
      <c r="A31" s="9" t="inlineStr">
        <is>
          <t xml:space="preserve">Dino Beganovic</t>
        </is>
      </c>
      <c r="B31" s="11" t="b">
        <v>0</v>
      </c>
      <c r="C31" s="11" t="b">
        <v>0</v>
      </c>
      <c r="D31" s="12" t="n">
        <f>COUNTIF(B31:C31,TRUE)/2</f>
        <v>0</v>
      </c>
    </row>
    <row r="32" ht="21" customHeight="1" outlineLevel="1">
      <c r="A32" s="9" t="inlineStr">
        <is>
          <t xml:space="preserve">Luke Browning</t>
        </is>
      </c>
      <c r="B32" s="11" t="b">
        <v>0</v>
      </c>
      <c r="C32" s="11" t="b">
        <v>0</v>
      </c>
      <c r="D32" s="12" t="n">
        <f>COUNTIF(B32:C32,TRUE)/2</f>
        <v>0</v>
      </c>
    </row>
    <row r="33" ht="21" customHeight="1" outlineLevel="1">
      <c r="A33" s="9" t="inlineStr">
        <is>
          <t xml:space="preserve">Gabriele Minì</t>
        </is>
      </c>
      <c r="B33" s="11" t="b">
        <v>0</v>
      </c>
      <c r="C33" s="11" t="b">
        <v>0</v>
      </c>
      <c r="D33" s="12" t="n">
        <f>COUNTIF(B33:C33,TRUE)/2</f>
        <v>0</v>
      </c>
    </row>
    <row r="34" ht="21" customHeight="1" outlineLevel="1">
      <c r="A34" s="9" t="inlineStr">
        <is>
          <t xml:space="preserve">Sebastián Montoya</t>
        </is>
      </c>
      <c r="B34" s="11" t="b">
        <v>0</v>
      </c>
      <c r="C34" s="11" t="b">
        <v>0</v>
      </c>
      <c r="D34" s="12" t="n">
        <f>COUNTIF(B34:C34,TRUE)/2</f>
        <v>0</v>
      </c>
    </row>
    <row r="35" ht="21" customHeight="1" outlineLevel="1">
      <c r="A35" s="9" t="inlineStr">
        <is>
          <t xml:space="preserve">Jak Crawford</t>
        </is>
      </c>
      <c r="B35" s="11" t="b">
        <v>0</v>
      </c>
      <c r="C35" s="11" t="b">
        <v>0</v>
      </c>
      <c r="D35" s="12" t="n">
        <f>COUNTIF(B35:C35,TRUE)/2</f>
        <v>0</v>
      </c>
    </row>
    <row r="36" ht="21" customHeight="1" outlineLevel="1">
      <c r="A36" s="9" t="inlineStr">
        <is>
          <t xml:space="preserve">Kush Maini</t>
        </is>
      </c>
      <c r="B36" s="11" t="b">
        <v>0</v>
      </c>
      <c r="C36" s="11" t="b">
        <v>0</v>
      </c>
      <c r="D36" s="12" t="n">
        <f>COUNTIF(B36:C36,TRUE)/2</f>
        <v>0</v>
      </c>
    </row>
    <row r="37" ht="21" customHeight="1" outlineLevel="1">
      <c r="A37" s="9" t="inlineStr">
        <is>
          <t xml:space="preserve">Ritomo Miyata</t>
        </is>
      </c>
      <c r="B37" s="11" t="b">
        <v>0</v>
      </c>
      <c r="C37" s="11" t="b">
        <v>0</v>
      </c>
      <c r="D37" s="12" t="n">
        <f>COUNTIF(B37:C37,TRUE)/2</f>
        <v>0</v>
      </c>
    </row>
    <row r="38" ht="21" customHeight="1" outlineLevel="1">
      <c r="A38" s="9" t="inlineStr">
        <is>
          <t xml:space="preserve">Victor Martins</t>
        </is>
      </c>
      <c r="B38" s="11" t="b">
        <v>0</v>
      </c>
      <c r="C38" s="11" t="b">
        <v>0</v>
      </c>
      <c r="D38" s="12" t="n">
        <f>COUNTIF(B38:C38,TRUE)/2</f>
        <v>0</v>
      </c>
    </row>
    <row r="39" ht="21" customHeight="1" outlineLevel="1">
      <c r="A39" s="9" t="inlineStr">
        <is>
          <t xml:space="preserve">Alexander Dunne</t>
        </is>
      </c>
      <c r="B39" s="11" t="b">
        <v>0</v>
      </c>
      <c r="C39" s="11" t="b">
        <v>0</v>
      </c>
      <c r="D39" s="12" t="n">
        <f>COUNTIF(B39:C39,TRUE)/2</f>
        <v>0</v>
      </c>
    </row>
    <row r="40" ht="21" customHeight="1" outlineLevel="1">
      <c r="A40" s="9" t="inlineStr">
        <is>
          <t xml:space="preserve">Amaury Cordeel</t>
        </is>
      </c>
      <c r="B40" s="11" t="b">
        <v>0</v>
      </c>
      <c r="C40" s="11" t="b">
        <v>0</v>
      </c>
      <c r="D40" s="12" t="n">
        <f>COUNTIF(B40:C40,TRUE)/2</f>
        <v>0</v>
      </c>
    </row>
    <row r="41" ht="21" customHeight="1" outlineLevel="1">
      <c r="A41" s="9" t="inlineStr">
        <is>
          <t xml:space="preserve">Joshua Dürksen</t>
        </is>
      </c>
      <c r="B41" s="11" t="b">
        <v>0</v>
      </c>
      <c r="C41" s="11" t="b">
        <v>0</v>
      </c>
      <c r="D41" s="12" t="n">
        <f>COUNTIF(B41:C41,TRUE)/2</f>
        <v>0</v>
      </c>
    </row>
    <row r="42" ht="21" customHeight="1" outlineLevel="1">
      <c r="A42" s="9" t="inlineStr">
        <is>
          <t xml:space="preserve">Cian Shields</t>
        </is>
      </c>
      <c r="B42" s="11" t="b">
        <v>0</v>
      </c>
      <c r="C42" s="11" t="b">
        <v>0</v>
      </c>
      <c r="D42" s="12" t="n">
        <f>COUNTIF(B42:C42,TRUE)/2</f>
        <v>0</v>
      </c>
    </row>
    <row r="43" ht="21" customHeight="1" outlineLevel="1">
      <c r="A43" s="9" t="inlineStr">
        <is>
          <t xml:space="preserve">Max Esterson</t>
        </is>
      </c>
      <c r="B43" s="11" t="b">
        <v>0</v>
      </c>
      <c r="C43" s="11" t="b">
        <v>0</v>
      </c>
      <c r="D43" s="12" t="n">
        <f>COUNTIF(B43:C43,TRUE)/2</f>
        <v>0</v>
      </c>
    </row>
    <row r="44" ht="21" customHeight="1" outlineLevel="1">
      <c r="A44" s="9" t="inlineStr">
        <is>
          <t xml:space="preserve">Sami Meguetounif</t>
        </is>
      </c>
      <c r="B44" s="11" t="b">
        <v>0</v>
      </c>
      <c r="C44" s="11" t="b">
        <v>0</v>
      </c>
      <c r="D44" s="12" t="n">
        <f>COUNTIF(B44:C44,TRUE)/2</f>
        <v>0</v>
      </c>
    </row>
    <row r="45" ht="21" customHeight="1" outlineLevel="1">
      <c r="A45" s="9" t="inlineStr">
        <is>
          <t xml:space="preserve">John Bennett</t>
        </is>
      </c>
      <c r="B45" s="11" t="b">
        <v>0</v>
      </c>
      <c r="C45" s="11" t="b">
        <v>0</v>
      </c>
      <c r="D45" s="12" t="n">
        <f>COUNTIF(B45:C45,TRUE)/2</f>
        <v>0</v>
      </c>
    </row>
    <row r="46" ht="21" customHeight="1" outlineLevel="1">
      <c r="A46" s="9" t="inlineStr">
        <is>
          <t xml:space="preserve">Rafael Villagómez</t>
        </is>
      </c>
      <c r="B46" s="11" t="b">
        <v>0</v>
      </c>
      <c r="C46" s="11" t="b">
        <v>0</v>
      </c>
      <c r="D46" s="12" t="n">
        <f>COUNTIF(B46:C46,TRUE)/2</f>
        <v>0</v>
      </c>
    </row>
    <row r="47" ht="21" customHeight="1" outlineLevel="1">
      <c r="A47" s="9" t="inlineStr">
        <is>
          <t xml:space="preserve">Brando Badoer</t>
        </is>
      </c>
      <c r="B47" s="11" t="b">
        <v>0</v>
      </c>
      <c r="C47" s="11" t="b">
        <v>0</v>
      </c>
      <c r="D47" s="12" t="n">
        <f>COUNTIF(B47:C47,TRUE)/2</f>
        <v>0</v>
      </c>
    </row>
    <row r="48" ht="21" customHeight="1" outlineLevel="1">
      <c r="A48" s="9" t="inlineStr">
        <is>
          <t xml:space="preserve">Ugo Ugochukwu</t>
        </is>
      </c>
      <c r="B48" s="11" t="b">
        <v>0</v>
      </c>
      <c r="C48" s="11" t="b">
        <v>0</v>
      </c>
      <c r="D48" s="12" t="n">
        <f>COUNTIF(B48:C48,TRUE)/2</f>
        <v>0</v>
      </c>
    </row>
    <row r="49" ht="21" customHeight="1" outlineLevel="1">
      <c r="A49" s="9" t="inlineStr">
        <is>
          <t xml:space="preserve">Noah Strømsted</t>
        </is>
      </c>
      <c r="B49" s="11" t="b">
        <v>0</v>
      </c>
      <c r="C49" s="11" t="b">
        <v>0</v>
      </c>
      <c r="D49" s="12" t="n">
        <f>COUNTIF(B49:C49,TRUE)/2</f>
        <v>0</v>
      </c>
    </row>
    <row r="50" ht="21" customHeight="1" outlineLevel="1">
      <c r="A50" s="9" t="inlineStr">
        <is>
          <t xml:space="preserve">Rafael Câmara</t>
        </is>
      </c>
      <c r="B50" s="11" t="b">
        <v>0</v>
      </c>
      <c r="C50" s="11" t="b">
        <v>0</v>
      </c>
      <c r="D50" s="12" t="n">
        <f>COUNTIF(B50:C50,TRUE)/2</f>
        <v>0</v>
      </c>
    </row>
    <row r="51" ht="21" customHeight="1" outlineLevel="1">
      <c r="A51" s="9" t="inlineStr">
        <is>
          <t xml:space="preserve">Bruno del Pino</t>
        </is>
      </c>
      <c r="B51" s="11" t="b">
        <v>0</v>
      </c>
      <c r="C51" s="11" t="b">
        <v>0</v>
      </c>
      <c r="D51" s="12" t="n">
        <f>COUNTIF(B51:C51,TRUE)/2</f>
        <v>0</v>
      </c>
    </row>
    <row r="52" ht="21" customHeight="1" outlineLevel="1">
      <c r="A52" s="9" t="inlineStr">
        <is>
          <t xml:space="preserve">Alessandro Giusti</t>
        </is>
      </c>
      <c r="B52" s="11" t="b">
        <v>0</v>
      </c>
      <c r="C52" s="11" t="b">
        <v>0</v>
      </c>
      <c r="D52" s="12" t="n">
        <f>COUNTIF(B52:C52,TRUE)/2</f>
        <v>0</v>
      </c>
    </row>
    <row r="53" ht="21" customHeight="1" outlineLevel="1">
      <c r="A53" s="9" t="inlineStr">
        <is>
          <t xml:space="preserve">Gerrard Xie</t>
        </is>
      </c>
      <c r="B53" s="11" t="b">
        <v>0</v>
      </c>
      <c r="C53" s="11" t="b">
        <v>0</v>
      </c>
      <c r="D53" s="12" t="n">
        <f>COUNTIF(B53:C53,TRUE)/2</f>
        <v>0</v>
      </c>
    </row>
    <row r="54" ht="21" customHeight="1" outlineLevel="1">
      <c r="A54" s="9" t="inlineStr">
        <is>
          <t xml:space="preserve">Théophile Naël</t>
        </is>
      </c>
      <c r="B54" s="11" t="b">
        <v>0</v>
      </c>
      <c r="C54" s="11" t="b">
        <v>0</v>
      </c>
      <c r="D54" s="12" t="n">
        <f>COUNTIF(B54:C54,TRUE)/2</f>
        <v>0</v>
      </c>
    </row>
    <row r="55" ht="21" customHeight="1" outlineLevel="1">
      <c r="A55" s="9" t="inlineStr">
        <is>
          <t xml:space="preserve">Ivan Domingues</t>
        </is>
      </c>
      <c r="B55" s="11" t="b">
        <v>0</v>
      </c>
      <c r="C55" s="11" t="b">
        <v>0</v>
      </c>
      <c r="D55" s="12" t="n">
        <f>COUNTIF(B55:C55,TRUE)/2</f>
        <v>0</v>
      </c>
    </row>
    <row r="56" ht="21" customHeight="1" outlineLevel="1">
      <c r="A56" s="9" t="inlineStr">
        <is>
          <t xml:space="preserve">James Wharton</t>
        </is>
      </c>
      <c r="B56" s="11" t="b">
        <v>0</v>
      </c>
      <c r="C56" s="11" t="b">
        <v>0</v>
      </c>
      <c r="D56" s="12" t="n">
        <f>COUNTIF(B56:C56,TRUE)/2</f>
        <v>0</v>
      </c>
    </row>
    <row r="57" ht="21" customHeight="1" outlineLevel="1">
      <c r="A57" s="9" t="inlineStr">
        <is>
          <t xml:space="preserve">Tuukka Taponen</t>
        </is>
      </c>
      <c r="B57" s="11" t="b">
        <v>0</v>
      </c>
      <c r="C57" s="11" t="b">
        <v>0</v>
      </c>
      <c r="D57" s="12" t="n">
        <f>COUNTIF(B57:C57,TRUE)/2</f>
        <v>0</v>
      </c>
    </row>
    <row r="58" ht="21" customHeight="1" outlineLevel="1">
      <c r="A58" s="9" t="inlineStr">
        <is>
          <t xml:space="preserve">Javier Sagrera</t>
        </is>
      </c>
      <c r="B58" s="11" t="b">
        <v>0</v>
      </c>
      <c r="C58" s="11" t="b">
        <v>0</v>
      </c>
      <c r="D58" s="12" t="n">
        <f>COUNTIF(B58:C58,TRUE)/2</f>
        <v>0</v>
      </c>
    </row>
    <row r="59" ht="21" customHeight="1" outlineLevel="1">
      <c r="A59" s="9" t="inlineStr">
        <is>
          <t xml:space="preserve">Nicola Marinangeli</t>
        </is>
      </c>
      <c r="B59" s="11" t="b">
        <v>0</v>
      </c>
      <c r="C59" s="11" t="b">
        <v>0</v>
      </c>
      <c r="D59" s="12" t="n">
        <f>COUNTIF(B59:C59,TRUE)/2</f>
        <v>0</v>
      </c>
    </row>
    <row r="60" ht="21" customHeight="1" outlineLevel="1">
      <c r="A60" s="9" t="inlineStr">
        <is>
          <t xml:space="preserve">Louis Sharp</t>
        </is>
      </c>
      <c r="B60" s="11" t="b">
        <v>0</v>
      </c>
      <c r="C60" s="11" t="b">
        <v>0</v>
      </c>
      <c r="D60" s="12" t="n">
        <f>COUNTIF(B60:C60,TRUE)/2</f>
        <v>0</v>
      </c>
    </row>
    <row r="61" ht="21" customHeight="1" outlineLevel="1">
      <c r="A61" s="9" t="inlineStr">
        <is>
          <t xml:space="preserve">Roman Bilinski</t>
        </is>
      </c>
      <c r="B61" s="11" t="b">
        <v>0</v>
      </c>
      <c r="C61" s="11" t="b">
        <v>0</v>
      </c>
      <c r="D61" s="12" t="n">
        <f>COUNTIF(B61:C61,TRUE)/2</f>
        <v>0</v>
      </c>
    </row>
    <row r="62" ht="21" customHeight="1" outlineLevel="1">
      <c r="A62" s="9" t="inlineStr">
        <is>
          <t xml:space="preserve">Nicola Lacorte</t>
        </is>
      </c>
      <c r="B62" s="11" t="b">
        <v>0</v>
      </c>
      <c r="C62" s="11" t="b">
        <v>0</v>
      </c>
      <c r="D62" s="12" t="n">
        <f>COUNTIF(B62:C62,TRUE)/2</f>
        <v>0</v>
      </c>
    </row>
    <row r="63" ht="21" customHeight="1" outlineLevel="1">
      <c r="A63" s="9" t="inlineStr">
        <is>
          <t xml:space="preserve">Christian Horner</t>
        </is>
      </c>
      <c r="B63" s="11" t="b">
        <v>0</v>
      </c>
      <c r="C63" s="11" t="b">
        <v>0</v>
      </c>
      <c r="D63" s="12" t="n">
        <f>COUNTIF(B63:C63,TRUE)/2</f>
        <v>0</v>
      </c>
    </row>
    <row r="64" ht="21" customHeight="1" outlineLevel="1">
      <c r="A64" s="9" t="inlineStr">
        <is>
          <t xml:space="preserve">Frédéric Vasseur</t>
        </is>
      </c>
      <c r="B64" s="11" t="b">
        <v>0</v>
      </c>
      <c r="C64" s="11" t="b">
        <v>0</v>
      </c>
      <c r="D64" s="12" t="n">
        <f>COUNTIF(B64:C64,TRUE)/2</f>
        <v>0</v>
      </c>
    </row>
    <row r="65" ht="21" customHeight="1" outlineLevel="1">
      <c r="A65" s="9" t="inlineStr">
        <is>
          <t xml:space="preserve">Andrea Stella</t>
        </is>
      </c>
      <c r="B65" s="11" t="b">
        <v>0</v>
      </c>
      <c r="C65" s="11" t="b">
        <v>0</v>
      </c>
      <c r="D65" s="12" t="n">
        <f>COUNTIF(B65:C65,TRUE)/2</f>
        <v>0</v>
      </c>
    </row>
    <row r="66" ht="21" customHeight="1" outlineLevel="1">
      <c r="A66" s="9" t="inlineStr">
        <is>
          <t xml:space="preserve">Toto Wolff</t>
        </is>
      </c>
      <c r="B66" s="11" t="b">
        <v>0</v>
      </c>
      <c r="C66" s="11" t="b">
        <v>0</v>
      </c>
      <c r="D66" s="12" t="n">
        <f>COUNTIF(B66:C66,TRUE)/2</f>
        <v>0</v>
      </c>
    </row>
    <row r="67" ht="21" customHeight="1" outlineLevel="1">
      <c r="A67" s="9" t="inlineStr">
        <is>
          <t xml:space="preserve">Andy Cowell</t>
        </is>
      </c>
      <c r="B67" s="11" t="b">
        <v>0</v>
      </c>
      <c r="C67" s="11" t="b">
        <v>0</v>
      </c>
      <c r="D67" s="12" t="n">
        <f>COUNTIF(B67:C67,TRUE)/2</f>
        <v>0</v>
      </c>
    </row>
    <row r="68" ht="21" customHeight="1" outlineLevel="1">
      <c r="A68" s="9" t="inlineStr">
        <is>
          <t xml:space="preserve">Laurent Mekies</t>
        </is>
      </c>
      <c r="B68" s="11" t="b">
        <v>0</v>
      </c>
      <c r="C68" s="11" t="b">
        <v>0</v>
      </c>
      <c r="D68" s="12" t="n">
        <f>COUNTIF(B68:C68,TRUE)/2</f>
        <v>0</v>
      </c>
    </row>
    <row r="69" ht="21" customHeight="1" outlineLevel="1">
      <c r="A69" s="9" t="inlineStr">
        <is>
          <t xml:space="preserve">Ayao Komatsu</t>
        </is>
      </c>
      <c r="B69" s="11" t="b">
        <v>0</v>
      </c>
      <c r="C69" s="11" t="b">
        <v>0</v>
      </c>
      <c r="D69" s="12" t="n">
        <f>COUNTIF(B69:C69,TRUE)/2</f>
        <v>0</v>
      </c>
    </row>
    <row r="70" ht="21" customHeight="1" outlineLevel="1">
      <c r="A70" s="9" t="inlineStr">
        <is>
          <t xml:space="preserve">James Vowles</t>
        </is>
      </c>
      <c r="B70" s="11" t="b">
        <v>0</v>
      </c>
      <c r="C70" s="11" t="b">
        <v>0</v>
      </c>
      <c r="D70" s="12" t="n">
        <f>COUNTIF(B70:C70,TRUE)/2</f>
        <v>0</v>
      </c>
    </row>
    <row r="71" ht="21" customHeight="1" outlineLevel="1">
      <c r="A71" s="9" t="inlineStr">
        <is>
          <t xml:space="preserve">Jonathan Wheatley</t>
        </is>
      </c>
      <c r="B71" s="11" t="b">
        <v>0</v>
      </c>
      <c r="C71" s="11" t="b">
        <v>0</v>
      </c>
      <c r="D71" s="12" t="n">
        <f>COUNTIF(B71:C71,TRUE)/2</f>
        <v>0</v>
      </c>
    </row>
    <row r="72" ht="7" customHeight="1"/>
  </sheetData>
  <mergeCells count="4">
    <mergeCell ref="A1:D1"/>
    <mergeCell ref="A2:D2"/>
    <mergeCell ref="A3:D3"/>
    <mergeCell ref="A5:C5"/>
  </mergeCells>
  <dataValidations count="66">
    <dataValidation sqref="B6 C6"/>
    <dataValidation sqref="B7 C7"/>
    <dataValidation sqref="B8 C8"/>
    <dataValidation sqref="B9 C9"/>
    <dataValidation sqref="B10 C10"/>
    <dataValidation sqref="B11 C11"/>
    <dataValidation sqref="B12 C12"/>
    <dataValidation sqref="B13 C13"/>
    <dataValidation sqref="B14 C14"/>
    <dataValidation sqref="B15 C15"/>
    <dataValidation sqref="B16 C16"/>
    <dataValidation sqref="B17 C17"/>
    <dataValidation sqref="B18 C18"/>
    <dataValidation sqref="B19 C19"/>
    <dataValidation sqref="B20 C20"/>
    <dataValidation sqref="B21 C21"/>
    <dataValidation sqref="B22 C22"/>
    <dataValidation sqref="B23 C23"/>
    <dataValidation sqref="B24 C24"/>
    <dataValidation sqref="B25 C25"/>
    <dataValidation sqref="B26 C26"/>
    <dataValidation sqref="B27 C27"/>
    <dataValidation sqref="B28 C28"/>
    <dataValidation sqref="B29 C29"/>
    <dataValidation sqref="B30 C30"/>
    <dataValidation sqref="B31 C31"/>
    <dataValidation sqref="B32 C32"/>
    <dataValidation sqref="B33 C33"/>
    <dataValidation sqref="B34 C34"/>
    <dataValidation sqref="B35 C35"/>
    <dataValidation sqref="B36 C36"/>
    <dataValidation sqref="B37 C37"/>
    <dataValidation sqref="B38 C38"/>
    <dataValidation sqref="B39 C39"/>
    <dataValidation sqref="B40 C40"/>
    <dataValidation sqref="B41 C41"/>
    <dataValidation sqref="B42 C42"/>
    <dataValidation sqref="B43 C43"/>
    <dataValidation sqref="B44 C44"/>
    <dataValidation sqref="B45 C45"/>
    <dataValidation sqref="B46 C46"/>
    <dataValidation sqref="B47 C47"/>
    <dataValidation sqref="B48 C48"/>
    <dataValidation sqref="B49 C49"/>
    <dataValidation sqref="B50 C50"/>
    <dataValidation sqref="B51 C51"/>
    <dataValidation sqref="B52 C52"/>
    <dataValidation sqref="B53 C53"/>
    <dataValidation sqref="B54 C54"/>
    <dataValidation sqref="B55 C55"/>
    <dataValidation sqref="B56 C56"/>
    <dataValidation sqref="B57 C57"/>
    <dataValidation sqref="B58 C58"/>
    <dataValidation sqref="B59 C59"/>
    <dataValidation sqref="B60 C60"/>
    <dataValidation sqref="B61 C61"/>
    <dataValidation sqref="B62 C62"/>
    <dataValidation sqref="B63 C63"/>
    <dataValidation sqref="B64 C64"/>
    <dataValidation sqref="B65 C65"/>
    <dataValidation sqref="B66 C66"/>
    <dataValidation sqref="B67 C67"/>
    <dataValidation sqref="B68 C68"/>
    <dataValidation sqref="B69 C69"/>
    <dataValidation sqref="B70 C70"/>
    <dataValidation sqref="B71 C71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4" baseType="lpstr">
      <vt:lpstr>Aperçu</vt:lpstr>
      <vt:lpstr>Set de base</vt:lpstr>
      <vt:lpstr>Inserts</vt:lpstr>
      <vt:lpstr>Autographes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2026-09-23T12:55:40Z</dcterms:created>
  <dcterms:modified xsi:type="dcterms:W3CDTF">2026-09-23T12:55:40Z</dcterms:modified>
  <dc:title>Topps Chrome F1 Logofractor 2025</dc:title>
</cp:coreProperties>
</file>