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Insert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Chrome F1 Logofractor 2024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base'!B6:B82,TRUE))/77</f>
        <v>0</v>
      </c>
      <c r="C5" s="4" t="n">
        <f>(COUNTIF('Set de base'!B6:B82,TRUE)+COUNTIF('Inserts'!B6:B113,TRUE))/177</f>
        <v>0</v>
      </c>
      <c r="E5" s="4" t="n">
        <f>(COUNTIF('Set de base'!C6:AD82,TRUE)+COUNTIF('Inserts'!C6:G113,TRUE))/2656</f>
        <v>0</v>
      </c>
      <c r="G5" s="4" t="n">
        <f>(COUNTIF('Set de base'!B6:AD82,TRUE)+COUNTIF('Inserts'!B6:G113,TRUE))/2833</f>
        <v>0</v>
      </c>
    </row>
    <row r="6" ht="25" customHeight="1"/>
    <row r="7" ht="20" customHeight="1">
      <c r="A7" s="5" t="str">
        <f>(COUNTIF('Set de base'!B6:B82,TRUE))&amp;" / 77"</f>
        <v>0 / 77</v>
      </c>
      <c r="C7" s="5" t="str">
        <f>(COUNTIF('Set de base'!B6:B82,TRUE)+COUNTIF('Inserts'!B6:B113,TRUE))&amp;" / 177"</f>
        <v>0 / 177</v>
      </c>
      <c r="E7" s="5" t="str">
        <f>(COUNTIF('Set de base'!C6:AD82,TRUE)+COUNTIF('Inserts'!C6:G113,TRUE))&amp;" / 2656"</f>
        <v>0 / 2656</v>
      </c>
      <c r="G7" s="5" t="str">
        <f>(COUNTIF('Set de base'!B6:AD82,TRUE)+COUNTIF('Inserts'!B6:G113,TRUE))&amp;" / 2833"</f>
        <v>0 / 2833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2233</v>
      </c>
      <c r="C12" s="10" t="n">
        <f>COUNTIF('Set de base'!B6:AD82,TRUE)</f>
        <v>0</v>
      </c>
      <c r="D12" s="12" t="n">
        <f>(COUNTIF('Set de base'!B6:AD82,TRUE))/2233</f>
        <v>0</v>
      </c>
    </row>
    <row r="13" ht="21" customHeight="1">
      <c r="A13" s="15" t="inlineStr">
        <is>
          <t xml:space="preserve">Inserts</t>
        </is>
      </c>
      <c r="B13" s="10" t="n">
        <v>600</v>
      </c>
      <c r="C13" s="10" t="n">
        <f>COUNTIF('Inserts'!B6:G113,TRUE)</f>
        <v>0</v>
      </c>
      <c r="D13" s="12" t="n">
        <f>(COUNTIF('Inserts'!B6:G113,TRUE))/600</f>
        <v>0</v>
      </c>
    </row>
    <row r="16" ht="25" customHeight="1">
      <c r="A16" s="6" t="inlineStr">
        <is>
          <t xml:space="preserve">Cartes de base par pilote</t>
        </is>
      </c>
    </row>
    <row r="17" ht="24" customHeight="1">
      <c r="A17" s="7" t="inlineStr">
        <is>
          <t xml:space="preserve">Pilote</t>
        </is>
      </c>
      <c r="B17" s="7" t="inlineStr">
        <is>
          <t xml:space="preserve">Cartes de base</t>
        </is>
      </c>
      <c r="C17" s="7" t="inlineStr">
        <is>
          <t xml:space="preserve">Possédées</t>
        </is>
      </c>
      <c r="D17" s="7" t="inlineStr">
        <is>
          <t xml:space="preserve">Progression</t>
        </is>
      </c>
    </row>
    <row r="18" ht="20" customHeight="1">
      <c r="A18" s="15" t="inlineStr">
        <is>
          <t xml:space="preserve">Alain Prost</t>
        </is>
      </c>
      <c r="B18" s="10" t="n">
        <v>1</v>
      </c>
      <c r="C18" s="10" t="n">
        <f>IF('Set de base'!B81=TRUE,1,0)</f>
        <v>0</v>
      </c>
      <c r="D18" s="12" t="n">
        <f>(IF('Set de base'!B81=TRUE,1,0))/1</f>
        <v>0</v>
      </c>
    </row>
    <row r="19" ht="20" customHeight="1">
      <c r="A19" s="15" t="inlineStr">
        <is>
          <t xml:space="preserve">Alexander Albon</t>
        </is>
      </c>
      <c r="B19" s="10" t="n">
        <v>1</v>
      </c>
      <c r="C19" s="10" t="n">
        <f>IF('Set de base'!B24=TRUE,1,0)</f>
        <v>0</v>
      </c>
      <c r="D19" s="12" t="n">
        <f>(IF('Set de base'!B24=TRUE,1,0))/1</f>
        <v>0</v>
      </c>
    </row>
    <row r="20" ht="20" customHeight="1">
      <c r="A20" s="15" t="inlineStr">
        <is>
          <t xml:space="preserve">Alexander Dunne</t>
        </is>
      </c>
      <c r="B20" s="10" t="n">
        <v>1</v>
      </c>
      <c r="C20" s="10" t="n">
        <f>IF('Set de base'!B56=TRUE,1,0)</f>
        <v>0</v>
      </c>
      <c r="D20" s="12" t="n">
        <f>(IF('Set de base'!B56=TRUE,1,0))/1</f>
        <v>0</v>
      </c>
    </row>
    <row r="21" ht="20" customHeight="1">
      <c r="A21" s="15" t="inlineStr">
        <is>
          <t xml:space="preserve">Amaury Cordeel</t>
        </is>
      </c>
      <c r="B21" s="10" t="n">
        <v>1</v>
      </c>
      <c r="C21" s="10" t="n">
        <f>IF('Set de base'!B37=TRUE,1,0)</f>
        <v>0</v>
      </c>
      <c r="D21" s="12" t="n">
        <f>(IF('Set de base'!B37=TRUE,1,0))/1</f>
        <v>0</v>
      </c>
    </row>
    <row r="22" ht="20" customHeight="1">
      <c r="A22" s="15" t="inlineStr">
        <is>
          <t xml:space="preserve">Arvid Lindblad</t>
        </is>
      </c>
      <c r="B22" s="10" t="n">
        <v>1</v>
      </c>
      <c r="C22" s="10" t="n">
        <f>IF('Set de base'!B50=TRUE,1,0)</f>
        <v>0</v>
      </c>
      <c r="D22" s="12" t="n">
        <f>(IF('Set de base'!B50=TRUE,1,0))/1</f>
        <v>0</v>
      </c>
    </row>
    <row r="23" ht="20" customHeight="1">
      <c r="A23" s="15" t="inlineStr">
        <is>
          <t xml:space="preserve">Ayrton Senna</t>
        </is>
      </c>
      <c r="B23" s="10" t="n">
        <v>1</v>
      </c>
      <c r="C23" s="10" t="n">
        <f>IF('Set de base'!B79=TRUE,1,0)</f>
        <v>0</v>
      </c>
      <c r="D23" s="12" t="n">
        <f>(IF('Set de base'!B79=TRUE,1,0))/1</f>
        <v>0</v>
      </c>
    </row>
    <row r="24" ht="20" customHeight="1">
      <c r="A24" s="15" t="inlineStr">
        <is>
          <t xml:space="preserve">Callum Voisin</t>
        </is>
      </c>
      <c r="B24" s="10" t="n">
        <v>1</v>
      </c>
      <c r="C24" s="10" t="n">
        <f>IF('Set de base'!B75=TRUE,1,0)</f>
        <v>0</v>
      </c>
      <c r="D24" s="12" t="n">
        <f>(IF('Set de base'!B75=TRUE,1,0))/1</f>
        <v>0</v>
      </c>
    </row>
    <row r="25" ht="20" customHeight="1">
      <c r="A25" s="15" t="inlineStr">
        <is>
          <t xml:space="preserve">Carlos Sainz</t>
        </is>
      </c>
      <c r="B25" s="10" t="n">
        <v>1</v>
      </c>
      <c r="C25" s="10" t="n">
        <f>IF('Set de base'!B9=TRUE,1,0)</f>
        <v>0</v>
      </c>
      <c r="D25" s="12" t="n">
        <f>(IF('Set de base'!B9=TRUE,1,0))/1</f>
        <v>0</v>
      </c>
    </row>
    <row r="26" ht="20" customHeight="1">
      <c r="A26" s="15" t="inlineStr">
        <is>
          <t xml:space="preserve">Charles Leclerc</t>
        </is>
      </c>
      <c r="B26" s="10" t="n">
        <v>1</v>
      </c>
      <c r="C26" s="10" t="n">
        <f>IF('Set de base'!B8=TRUE,1,0)</f>
        <v>0</v>
      </c>
      <c r="D26" s="12" t="n">
        <f>(IF('Set de base'!B8=TRUE,1,0))/1</f>
        <v>0</v>
      </c>
    </row>
    <row r="27" ht="20" customHeight="1">
      <c r="A27" s="15" t="inlineStr">
        <is>
          <t xml:space="preserve">Charlie Wurz</t>
        </is>
      </c>
      <c r="B27" s="10" t="n">
        <v>1</v>
      </c>
      <c r="C27" s="10" t="n">
        <f>IF('Set de base'!B63=TRUE,1,0)</f>
        <v>0</v>
      </c>
      <c r="D27" s="12" t="n">
        <f>(IF('Set de base'!B63=TRUE,1,0))/1</f>
        <v>0</v>
      </c>
    </row>
    <row r="28" ht="20" customHeight="1">
      <c r="A28" s="15" t="inlineStr">
        <is>
          <t xml:space="preserve">Christian Mansell</t>
        </is>
      </c>
      <c r="B28" s="10" t="n">
        <v>1</v>
      </c>
      <c r="C28" s="10" t="n">
        <f>IF('Set de base'!B69=TRUE,1,0)</f>
        <v>0</v>
      </c>
      <c r="D28" s="12" t="n">
        <f>(IF('Set de base'!B69=TRUE,1,0))/1</f>
        <v>0</v>
      </c>
    </row>
    <row r="29" ht="20" customHeight="1">
      <c r="A29" s="15" t="inlineStr">
        <is>
          <t xml:space="preserve">Cian Shields</t>
        </is>
      </c>
      <c r="B29" s="10" t="n">
        <v>1</v>
      </c>
      <c r="C29" s="10" t="n">
        <f>IF('Set de base'!B62=TRUE,1,0)</f>
        <v>0</v>
      </c>
      <c r="D29" s="12" t="n">
        <f>(IF('Set de base'!B62=TRUE,1,0))/1</f>
        <v>0</v>
      </c>
    </row>
    <row r="30" ht="20" customHeight="1">
      <c r="A30" s="15" t="inlineStr">
        <is>
          <t xml:space="preserve">Daniel Ricciardo</t>
        </is>
      </c>
      <c r="B30" s="10" t="n">
        <v>1</v>
      </c>
      <c r="C30" s="10" t="n">
        <f>IF('Set de base'!B23=TRUE,1,0)</f>
        <v>0</v>
      </c>
      <c r="D30" s="12" t="n">
        <f>(IF('Set de base'!B23=TRUE,1,0))/1</f>
        <v>0</v>
      </c>
    </row>
    <row r="31" ht="20" customHeight="1">
      <c r="A31" s="15" t="inlineStr">
        <is>
          <t xml:space="preserve">David Coulthard</t>
        </is>
      </c>
      <c r="B31" s="10" t="n">
        <v>1</v>
      </c>
      <c r="C31" s="10" t="n">
        <f>IF('Set de base'!B82=TRUE,1,0)</f>
        <v>0</v>
      </c>
      <c r="D31" s="12" t="n">
        <f>(IF('Set de base'!B82=TRUE,1,0))/1</f>
        <v>0</v>
      </c>
    </row>
    <row r="32" ht="20" customHeight="1">
      <c r="A32" s="15" t="inlineStr">
        <is>
          <t xml:space="preserve">Dennis Hauger</t>
        </is>
      </c>
      <c r="B32" s="10" t="n">
        <v>1</v>
      </c>
      <c r="C32" s="10" t="n">
        <f>IF('Set de base'!B28=TRUE,1,0)</f>
        <v>0</v>
      </c>
      <c r="D32" s="12" t="n">
        <f>(IF('Set de base'!B28=TRUE,1,0))/1</f>
        <v>0</v>
      </c>
    </row>
    <row r="33" ht="20" customHeight="1">
      <c r="A33" s="15" t="inlineStr">
        <is>
          <t xml:space="preserve">Dino Beganovic</t>
        </is>
      </c>
      <c r="B33" s="10" t="n">
        <v>1</v>
      </c>
      <c r="C33" s="10" t="n">
        <f>IF('Set de base'!B48=TRUE,1,0)</f>
        <v>0</v>
      </c>
      <c r="D33" s="12" t="n">
        <f>(IF('Set de base'!B48=TRUE,1,0))/1</f>
        <v>0</v>
      </c>
    </row>
    <row r="34" ht="20" customHeight="1">
      <c r="A34" s="15" t="inlineStr">
        <is>
          <t xml:space="preserve">Enzo Fittipaldi</t>
        </is>
      </c>
      <c r="B34" s="10" t="n">
        <v>1</v>
      </c>
      <c r="C34" s="10" t="n">
        <f>IF('Set de base'!B44=TRUE,1,0)</f>
        <v>0</v>
      </c>
      <c r="D34" s="12" t="n">
        <f>(IF('Set de base'!B44=TRUE,1,0))/1</f>
        <v>0</v>
      </c>
    </row>
    <row r="35" ht="20" customHeight="1">
      <c r="A35" s="15" t="inlineStr">
        <is>
          <t xml:space="preserve">Esteban Ocon</t>
        </is>
      </c>
      <c r="B35" s="10" t="n">
        <v>1</v>
      </c>
      <c r="C35" s="10" t="n">
        <f>IF('Set de base'!B14=TRUE,1,0)</f>
        <v>0</v>
      </c>
      <c r="D35" s="12" t="n">
        <f>(IF('Set de base'!B14=TRUE,1,0))/1</f>
        <v>0</v>
      </c>
    </row>
    <row r="36" ht="20" customHeight="1">
      <c r="A36" s="15" t="inlineStr">
        <is>
          <t xml:space="preserve">Fernando Alonso</t>
        </is>
      </c>
      <c r="B36" s="10" t="n">
        <v>1</v>
      </c>
      <c r="C36" s="10" t="n">
        <f>IF('Set de base'!B16=TRUE,1,0)</f>
        <v>0</v>
      </c>
      <c r="D36" s="12" t="n">
        <f>(IF('Set de base'!B16=TRUE,1,0))/1</f>
        <v>0</v>
      </c>
    </row>
    <row r="37" ht="20" customHeight="1">
      <c r="A37" s="15" t="inlineStr">
        <is>
          <t xml:space="preserve">Franco Colapinto</t>
        </is>
      </c>
      <c r="B37" s="10" t="n">
        <v>1</v>
      </c>
      <c r="C37" s="10" t="n">
        <f>IF('Set de base'!B29=TRUE,1,0)</f>
        <v>0</v>
      </c>
      <c r="D37" s="12" t="n">
        <f>(IF('Set de base'!B29=TRUE,1,0))/1</f>
        <v>0</v>
      </c>
    </row>
    <row r="38" ht="20" customHeight="1">
      <c r="A38" s="15" t="inlineStr">
        <is>
          <t xml:space="preserve">Gabriel Bortoleto</t>
        </is>
      </c>
      <c r="B38" s="10" t="n">
        <v>1</v>
      </c>
      <c r="C38" s="10" t="n">
        <f>IF('Set de base'!B33=TRUE,1,0)</f>
        <v>0</v>
      </c>
      <c r="D38" s="12" t="n">
        <f>(IF('Set de base'!B33=TRUE,1,0))/1</f>
        <v>0</v>
      </c>
    </row>
    <row r="39" ht="20" customHeight="1">
      <c r="A39" s="15" t="inlineStr">
        <is>
          <t xml:space="preserve">Gabriele Minì</t>
        </is>
      </c>
      <c r="B39" s="10" t="n">
        <v>1</v>
      </c>
      <c r="C39" s="10" t="n">
        <f>IF('Set de base'!B49=TRUE,1,0)</f>
        <v>0</v>
      </c>
      <c r="D39" s="12" t="n">
        <f>(IF('Set de base'!B49=TRUE,1,0))/1</f>
        <v>0</v>
      </c>
    </row>
    <row r="40" ht="20" customHeight="1">
      <c r="A40" s="15" t="inlineStr">
        <is>
          <t xml:space="preserve">George Russell</t>
        </is>
      </c>
      <c r="B40" s="10" t="n">
        <v>1</v>
      </c>
      <c r="C40" s="10" t="n">
        <f>IF('Set de base'!B10=TRUE,1,0)</f>
        <v>0</v>
      </c>
      <c r="D40" s="12" t="n">
        <f>(IF('Set de base'!B10=TRUE,1,0))/1</f>
        <v>0</v>
      </c>
    </row>
    <row r="41" ht="20" customHeight="1">
      <c r="A41" s="15" t="inlineStr">
        <is>
          <t xml:space="preserve">Isack Hadjar</t>
        </is>
      </c>
      <c r="B41" s="10" t="n">
        <v>1</v>
      </c>
      <c r="C41" s="10" t="n">
        <f>IF('Set de base'!B46=TRUE,1,0)</f>
        <v>0</v>
      </c>
      <c r="D41" s="12" t="n">
        <f>(IF('Set de base'!B46=TRUE,1,0))/1</f>
        <v>0</v>
      </c>
    </row>
    <row r="42" ht="20" customHeight="1">
      <c r="A42" s="15" t="inlineStr">
        <is>
          <t xml:space="preserve">Jak Crawford</t>
        </is>
      </c>
      <c r="B42" s="10" t="n">
        <v>1</v>
      </c>
      <c r="C42" s="10" t="n">
        <f>IF('Set de base'!B38=TRUE,1,0)</f>
        <v>0</v>
      </c>
      <c r="D42" s="12" t="n">
        <f>(IF('Set de base'!B38=TRUE,1,0))/1</f>
        <v>0</v>
      </c>
    </row>
    <row r="43" ht="20" customHeight="1">
      <c r="A43" s="15" t="inlineStr">
        <is>
          <t xml:space="preserve">Josep María Martí</t>
        </is>
      </c>
      <c r="B43" s="10" t="n">
        <v>1</v>
      </c>
      <c r="C43" s="10" t="n">
        <f>IF('Set de base'!B47=TRUE,1,0)</f>
        <v>0</v>
      </c>
      <c r="D43" s="12" t="n">
        <f>(IF('Set de base'!B47=TRUE,1,0))/1</f>
        <v>0</v>
      </c>
    </row>
    <row r="44" ht="20" customHeight="1">
      <c r="A44" s="15" t="inlineStr">
        <is>
          <t xml:space="preserve">Joseph Loake</t>
        </is>
      </c>
      <c r="B44" s="10" t="n">
        <v>1</v>
      </c>
      <c r="C44" s="10" t="n">
        <f>IF('Set de base'!B76=TRUE,1,0)</f>
        <v>0</v>
      </c>
      <c r="D44" s="12" t="n">
        <f>(IF('Set de base'!B76=TRUE,1,0))/1</f>
        <v>0</v>
      </c>
    </row>
    <row r="45" ht="20" customHeight="1">
      <c r="A45" s="15" t="inlineStr">
        <is>
          <t xml:space="preserve">Joshua Dufek</t>
        </is>
      </c>
      <c r="B45" s="10" t="n">
        <v>1</v>
      </c>
      <c r="C45" s="10" t="n">
        <f>IF('Set de base'!B74=TRUE,1,0)</f>
        <v>0</v>
      </c>
      <c r="D45" s="12" t="n">
        <f>(IF('Set de base'!B74=TRUE,1,0))/1</f>
        <v>0</v>
      </c>
    </row>
    <row r="46" ht="20" customHeight="1">
      <c r="A46" s="15" t="inlineStr">
        <is>
          <t xml:space="preserve">Joshua Dürksen</t>
        </is>
      </c>
      <c r="B46" s="10" t="n">
        <v>1</v>
      </c>
      <c r="C46" s="10" t="n">
        <f>IF('Set de base'!B40=TRUE,1,0)</f>
        <v>0</v>
      </c>
      <c r="D46" s="12" t="n">
        <f>(IF('Set de base'!B40=TRUE,1,0))/1</f>
        <v>0</v>
      </c>
    </row>
    <row r="47" ht="20" customHeight="1">
      <c r="A47" s="15" t="inlineStr">
        <is>
          <t xml:space="preserve">Juan Manuel Correa</t>
        </is>
      </c>
      <c r="B47" s="10" t="n">
        <v>1</v>
      </c>
      <c r="C47" s="10" t="n">
        <f>IF('Set de base'!B39=TRUE,1,0)</f>
        <v>0</v>
      </c>
      <c r="D47" s="12" t="n">
        <f>(IF('Set de base'!B39=TRUE,1,0))/1</f>
        <v>0</v>
      </c>
    </row>
    <row r="48" ht="20" customHeight="1">
      <c r="A48" s="15" t="inlineStr">
        <is>
          <t xml:space="preserve">Kacper Sztuka</t>
        </is>
      </c>
      <c r="B48" s="10" t="n">
        <v>1</v>
      </c>
      <c r="C48" s="10" t="n">
        <f>IF('Set de base'!B55=TRUE,1,0)</f>
        <v>0</v>
      </c>
      <c r="D48" s="12" t="n">
        <f>(IF('Set de base'!B55=TRUE,1,0))/1</f>
        <v>0</v>
      </c>
    </row>
    <row r="49" ht="20" customHeight="1">
      <c r="A49" s="15" t="inlineStr">
        <is>
          <t xml:space="preserve">Kevin Magnussen</t>
        </is>
      </c>
      <c r="B49" s="10" t="n">
        <v>1</v>
      </c>
      <c r="C49" s="10" t="n">
        <f>IF('Set de base'!B21=TRUE,1,0)</f>
        <v>0</v>
      </c>
      <c r="D49" s="12" t="n">
        <f>(IF('Set de base'!B21=TRUE,1,0))/1</f>
        <v>0</v>
      </c>
    </row>
    <row r="50" ht="20" customHeight="1">
      <c r="A50" s="15" t="inlineStr">
        <is>
          <t xml:space="preserve">Kimi Antonelli</t>
        </is>
      </c>
      <c r="B50" s="10" t="n">
        <v>1</v>
      </c>
      <c r="C50" s="10" t="n">
        <f>IF('Set de base'!B27=TRUE,1,0)</f>
        <v>0</v>
      </c>
      <c r="D50" s="12" t="n">
        <f>(IF('Set de base'!B27=TRUE,1,0))/1</f>
        <v>0</v>
      </c>
    </row>
    <row r="51" ht="20" customHeight="1">
      <c r="A51" s="15" t="inlineStr">
        <is>
          <t xml:space="preserve">Kush Maini</t>
        </is>
      </c>
      <c r="B51" s="10" t="n">
        <v>1</v>
      </c>
      <c r="C51" s="10" t="n">
        <f>IF('Set de base'!B32=TRUE,1,0)</f>
        <v>0</v>
      </c>
      <c r="D51" s="12" t="n">
        <f>(IF('Set de base'!B32=TRUE,1,0))/1</f>
        <v>0</v>
      </c>
    </row>
    <row r="52" ht="20" customHeight="1">
      <c r="A52" s="15" t="inlineStr">
        <is>
          <t xml:space="preserve">Lance Stroll</t>
        </is>
      </c>
      <c r="B52" s="10" t="n">
        <v>1</v>
      </c>
      <c r="C52" s="10" t="n">
        <f>IF('Set de base'!B17=TRUE,1,0)</f>
        <v>0</v>
      </c>
      <c r="D52" s="12" t="n">
        <f>(IF('Set de base'!B17=TRUE,1,0))/1</f>
        <v>0</v>
      </c>
    </row>
    <row r="53" ht="20" customHeight="1">
      <c r="A53" s="15" t="inlineStr">
        <is>
          <t xml:space="preserve">Lando Norris</t>
        </is>
      </c>
      <c r="B53" s="10" t="n">
        <v>1</v>
      </c>
      <c r="C53" s="10" t="n">
        <f>IF('Set de base'!B12=TRUE,1,0)</f>
        <v>0</v>
      </c>
      <c r="D53" s="12" t="n">
        <f>(IF('Set de base'!B12=TRUE,1,0))/1</f>
        <v>0</v>
      </c>
    </row>
    <row r="54" ht="20" customHeight="1">
      <c r="A54" s="15" t="inlineStr">
        <is>
          <t xml:space="preserve">Laurens van Hoepen</t>
        </is>
      </c>
      <c r="B54" s="10" t="n">
        <v>1</v>
      </c>
      <c r="C54" s="10" t="n">
        <f>IF('Set de base'!B70=TRUE,1,0)</f>
        <v>0</v>
      </c>
      <c r="D54" s="12" t="n">
        <f>(IF('Set de base'!B70=TRUE,1,0))/1</f>
        <v>0</v>
      </c>
    </row>
    <row r="55" ht="20" customHeight="1">
      <c r="A55" s="15" t="inlineStr">
        <is>
          <t xml:space="preserve">Leonardo Fornaroli</t>
        </is>
      </c>
      <c r="B55" s="10" t="n">
        <v>1</v>
      </c>
      <c r="C55" s="10" t="n">
        <f>IF('Set de base'!B51=TRUE,1,0)</f>
        <v>0</v>
      </c>
      <c r="D55" s="12" t="n">
        <f>(IF('Set de base'!B51=TRUE,1,0))/1</f>
        <v>0</v>
      </c>
    </row>
    <row r="56" ht="20" customHeight="1">
      <c r="A56" s="15" t="inlineStr">
        <is>
          <t xml:space="preserve">Lewis Hamilton</t>
        </is>
      </c>
      <c r="B56" s="10" t="n">
        <v>1</v>
      </c>
      <c r="C56" s="10" t="n">
        <f>IF('Set de base'!B11=TRUE,1,0)</f>
        <v>0</v>
      </c>
      <c r="D56" s="12" t="n">
        <f>(IF('Set de base'!B11=TRUE,1,0))/1</f>
        <v>0</v>
      </c>
    </row>
    <row r="57" ht="20" customHeight="1">
      <c r="A57" s="15" t="inlineStr">
        <is>
          <t xml:space="preserve">Logan Sargeant</t>
        </is>
      </c>
      <c r="B57" s="10" t="n">
        <v>1</v>
      </c>
      <c r="C57" s="10" t="n">
        <f>IF('Set de base'!B25=TRUE,1,0)</f>
        <v>0</v>
      </c>
      <c r="D57" s="12" t="n">
        <f>(IF('Set de base'!B25=TRUE,1,0))/1</f>
        <v>0</v>
      </c>
    </row>
    <row r="58" ht="20" customHeight="1">
      <c r="A58" s="15" t="inlineStr">
        <is>
          <t xml:space="preserve">Luke Browning</t>
        </is>
      </c>
      <c r="B58" s="10" t="n">
        <v>1</v>
      </c>
      <c r="C58" s="10" t="n">
        <f>IF('Set de base'!B60=TRUE,1,0)</f>
        <v>0</v>
      </c>
      <c r="D58" s="12" t="n">
        <f>(IF('Set de base'!B60=TRUE,1,0))/1</f>
        <v>0</v>
      </c>
    </row>
    <row r="59" ht="20" customHeight="1">
      <c r="A59" s="15" t="inlineStr">
        <is>
          <t xml:space="preserve">Mari Boya</t>
        </is>
      </c>
      <c r="B59" s="10" t="n">
        <v>1</v>
      </c>
      <c r="C59" s="10" t="n">
        <f>IF('Set de base'!B59=TRUE,1,0)</f>
        <v>0</v>
      </c>
      <c r="D59" s="12" t="n">
        <f>(IF('Set de base'!B59=TRUE,1,0))/1</f>
        <v>0</v>
      </c>
    </row>
    <row r="60" ht="20" customHeight="1">
      <c r="A60" s="15" t="inlineStr">
        <is>
          <t xml:space="preserve">Martinius Stenshorne</t>
        </is>
      </c>
      <c r="B60" s="10" t="n">
        <v>1</v>
      </c>
      <c r="C60" s="10" t="n">
        <f>IF('Set de base'!B61=TRUE,1,0)</f>
        <v>0</v>
      </c>
      <c r="D60" s="12" t="n">
        <f>(IF('Set de base'!B61=TRUE,1,0))/1</f>
        <v>0</v>
      </c>
    </row>
    <row r="61" ht="20" customHeight="1">
      <c r="A61" s="15" t="inlineStr">
        <is>
          <t xml:space="preserve">Matías Zagazeta</t>
        </is>
      </c>
      <c r="B61" s="10" t="n">
        <v>1</v>
      </c>
      <c r="C61" s="10" t="n">
        <f>IF('Set de base'!B65=TRUE,1,0)</f>
        <v>0</v>
      </c>
      <c r="D61" s="12" t="n">
        <f>(IF('Set de base'!B65=TRUE,1,0))/1</f>
        <v>0</v>
      </c>
    </row>
    <row r="62" ht="20" customHeight="1">
      <c r="A62" s="15" t="inlineStr">
        <is>
          <t xml:space="preserve">Max Esterson</t>
        </is>
      </c>
      <c r="B62" s="10" t="n">
        <v>1</v>
      </c>
      <c r="C62" s="10" t="n">
        <f>IF('Set de base'!B64=TRUE,1,0)</f>
        <v>0</v>
      </c>
      <c r="D62" s="12" t="n">
        <f>(IF('Set de base'!B64=TRUE,1,0))/1</f>
        <v>0</v>
      </c>
    </row>
    <row r="63" ht="20" customHeight="1">
      <c r="A63" s="15" t="inlineStr">
        <is>
          <t xml:space="preserve">Max Verstappen</t>
        </is>
      </c>
      <c r="B63" s="10" t="n">
        <v>1</v>
      </c>
      <c r="C63" s="10" t="n">
        <f>IF('Set de base'!B6=TRUE,1,0)</f>
        <v>0</v>
      </c>
      <c r="D63" s="12" t="n">
        <f>(IF('Set de base'!B6=TRUE,1,0))/1</f>
        <v>0</v>
      </c>
    </row>
    <row r="64" ht="20" customHeight="1">
      <c r="A64" s="15" t="inlineStr">
        <is>
          <t xml:space="preserve">Michael Schumacher</t>
        </is>
      </c>
      <c r="B64" s="10" t="n">
        <v>1</v>
      </c>
      <c r="C64" s="10" t="n">
        <f>IF('Set de base'!B78=TRUE,1,0)</f>
        <v>0</v>
      </c>
      <c r="D64" s="12" t="n">
        <f>(IF('Set de base'!B78=TRUE,1,0))/1</f>
        <v>0</v>
      </c>
    </row>
    <row r="65" ht="20" customHeight="1">
      <c r="A65" s="15" t="inlineStr">
        <is>
          <t xml:space="preserve">Nico Hülkenberg</t>
        </is>
      </c>
      <c r="B65" s="10" t="n">
        <v>1</v>
      </c>
      <c r="C65" s="10" t="n">
        <f>IF('Set de base'!B20=TRUE,1,0)</f>
        <v>0</v>
      </c>
      <c r="D65" s="12" t="n">
        <f>(IF('Set de base'!B20=TRUE,1,0))/1</f>
        <v>0</v>
      </c>
    </row>
    <row r="66" ht="20" customHeight="1">
      <c r="A66" s="15" t="inlineStr">
        <is>
          <t xml:space="preserve">Nigel Mansell</t>
        </is>
      </c>
      <c r="B66" s="10" t="n">
        <v>1</v>
      </c>
      <c r="C66" s="10" t="n">
        <f>IF('Set de base'!B80=TRUE,1,0)</f>
        <v>0</v>
      </c>
      <c r="D66" s="12" t="n">
        <f>(IF('Set de base'!B80=TRUE,1,0))/1</f>
        <v>0</v>
      </c>
    </row>
    <row r="67" ht="20" customHeight="1">
      <c r="A67" s="15" t="inlineStr">
        <is>
          <t xml:space="preserve">Nikita Bedrin</t>
        </is>
      </c>
      <c r="B67" s="10" t="n">
        <v>1</v>
      </c>
      <c r="C67" s="10" t="n">
        <f>IF('Set de base'!B73=TRUE,1,0)</f>
        <v>0</v>
      </c>
      <c r="D67" s="12" t="n">
        <f>(IF('Set de base'!B73=TRUE,1,0))/1</f>
        <v>0</v>
      </c>
    </row>
    <row r="68" ht="20" customHeight="1">
      <c r="A68" s="15" t="inlineStr">
        <is>
          <t xml:space="preserve">Nikola Tsolov</t>
        </is>
      </c>
      <c r="B68" s="10" t="n">
        <v>1</v>
      </c>
      <c r="C68" s="10" t="n">
        <f>IF('Set de base'!B71=TRUE,1,0)</f>
        <v>0</v>
      </c>
      <c r="D68" s="12" t="n">
        <f>(IF('Set de base'!B71=TRUE,1,0))/1</f>
        <v>0</v>
      </c>
    </row>
    <row r="69" ht="20" customHeight="1">
      <c r="A69" s="15" t="inlineStr">
        <is>
          <t xml:space="preserve">Noel León</t>
        </is>
      </c>
      <c r="B69" s="10" t="n">
        <v>1</v>
      </c>
      <c r="C69" s="10" t="n">
        <f>IF('Set de base'!B66=TRUE,1,0)</f>
        <v>0</v>
      </c>
      <c r="D69" s="12" t="n">
        <f>(IF('Set de base'!B66=TRUE,1,0))/1</f>
        <v>0</v>
      </c>
    </row>
    <row r="70" ht="20" customHeight="1">
      <c r="A70" s="15" t="inlineStr">
        <is>
          <t xml:space="preserve">Oliver Bearman</t>
        </is>
      </c>
      <c r="B70" s="10" t="n">
        <v>1</v>
      </c>
      <c r="C70" s="10" t="n">
        <f>IF('Set de base'!B26=TRUE,1,0)</f>
        <v>0</v>
      </c>
      <c r="D70" s="12" t="n">
        <f>(IF('Set de base'!B26=TRUE,1,0))/1</f>
        <v>0</v>
      </c>
    </row>
    <row r="71" ht="20" customHeight="1">
      <c r="A71" s="15" t="inlineStr">
        <is>
          <t xml:space="preserve">Oliver Goethe</t>
        </is>
      </c>
      <c r="B71" s="10" t="n">
        <v>1</v>
      </c>
      <c r="C71" s="10" t="n">
        <f>IF('Set de base'!B57=TRUE,1,0)</f>
        <v>0</v>
      </c>
      <c r="D71" s="12" t="n">
        <f>(IF('Set de base'!B57=TRUE,1,0))/1</f>
        <v>0</v>
      </c>
    </row>
    <row r="72" ht="20" customHeight="1">
      <c r="A72" s="15" t="inlineStr">
        <is>
          <t xml:space="preserve">Oscar Piastri</t>
        </is>
      </c>
      <c r="B72" s="10" t="n">
        <v>1</v>
      </c>
      <c r="C72" s="10" t="n">
        <f>IF('Set de base'!B13=TRUE,1,0)</f>
        <v>0</v>
      </c>
      <c r="D72" s="12" t="n">
        <f>(IF('Set de base'!B13=TRUE,1,0))/1</f>
        <v>0</v>
      </c>
    </row>
    <row r="73" ht="20" customHeight="1">
      <c r="A73" s="15" t="inlineStr">
        <is>
          <t xml:space="preserve">Paul Aron</t>
        </is>
      </c>
      <c r="B73" s="10" t="n">
        <v>1</v>
      </c>
      <c r="C73" s="10" t="n">
        <f>IF('Set de base'!B36=TRUE,1,0)</f>
        <v>0</v>
      </c>
      <c r="D73" s="12" t="n">
        <f>(IF('Set de base'!B36=TRUE,1,0))/1</f>
        <v>0</v>
      </c>
    </row>
    <row r="74" ht="20" customHeight="1">
      <c r="A74" s="15" t="inlineStr">
        <is>
          <t xml:space="preserve">Pierre Gasly</t>
        </is>
      </c>
      <c r="B74" s="10" t="n">
        <v>1</v>
      </c>
      <c r="C74" s="10" t="n">
        <f>IF('Set de base'!B15=TRUE,1,0)</f>
        <v>0</v>
      </c>
      <c r="D74" s="12" t="n">
        <f>(IF('Set de base'!B15=TRUE,1,0))/1</f>
        <v>0</v>
      </c>
    </row>
    <row r="75" ht="20" customHeight="1">
      <c r="A75" s="15" t="inlineStr">
        <is>
          <t xml:space="preserve">Piotr Wiśnicki</t>
        </is>
      </c>
      <c r="B75" s="10" t="n">
        <v>1</v>
      </c>
      <c r="C75" s="10" t="n">
        <f>IF('Set de base'!B77=TRUE,1,0)</f>
        <v>0</v>
      </c>
      <c r="D75" s="12" t="n">
        <f>(IF('Set de base'!B77=TRUE,1,0))/1</f>
        <v>0</v>
      </c>
    </row>
    <row r="76" ht="20" customHeight="1">
      <c r="A76" s="15" t="inlineStr">
        <is>
          <t xml:space="preserve">Rafael Villagómez</t>
        </is>
      </c>
      <c r="B76" s="10" t="n">
        <v>1</v>
      </c>
      <c r="C76" s="10" t="n">
        <f>IF('Set de base'!B45=TRUE,1,0)</f>
        <v>0</v>
      </c>
      <c r="D76" s="12" t="n">
        <f>(IF('Set de base'!B45=TRUE,1,0))/1</f>
        <v>0</v>
      </c>
    </row>
    <row r="77" ht="20" customHeight="1">
      <c r="A77" s="15" t="inlineStr">
        <is>
          <t xml:space="preserve">Richard Verschoor</t>
        </is>
      </c>
      <c r="B77" s="10" t="n">
        <v>1</v>
      </c>
      <c r="C77" s="10" t="n">
        <f>IF('Set de base'!B42=TRUE,1,0)</f>
        <v>0</v>
      </c>
      <c r="D77" s="12" t="n">
        <f>(IF('Set de base'!B42=TRUE,1,0))/1</f>
        <v>0</v>
      </c>
    </row>
    <row r="78" ht="20" customHeight="1">
      <c r="A78" s="15" t="inlineStr">
        <is>
          <t xml:space="preserve">Ritomo Miyata</t>
        </is>
      </c>
      <c r="B78" s="10" t="n">
        <v>1</v>
      </c>
      <c r="C78" s="10" t="n">
        <f>IF('Set de base'!B31=TRUE,1,0)</f>
        <v>0</v>
      </c>
      <c r="D78" s="12" t="n">
        <f>(IF('Set de base'!B31=TRUE,1,0))/1</f>
        <v>0</v>
      </c>
    </row>
    <row r="79" ht="20" customHeight="1">
      <c r="A79" s="15" t="inlineStr">
        <is>
          <t xml:space="preserve">Roman Staněk</t>
        </is>
      </c>
      <c r="B79" s="10" t="n">
        <v>1</v>
      </c>
      <c r="C79" s="10" t="n">
        <f>IF('Set de base'!B43=TRUE,1,0)</f>
        <v>0</v>
      </c>
      <c r="D79" s="12" t="n">
        <f>(IF('Set de base'!B43=TRUE,1,0))/1</f>
        <v>0</v>
      </c>
    </row>
    <row r="80" ht="20" customHeight="1">
      <c r="A80" s="15" t="inlineStr">
        <is>
          <t xml:space="preserve">Sami Meguetounif</t>
        </is>
      </c>
      <c r="B80" s="10" t="n">
        <v>1</v>
      </c>
      <c r="C80" s="10" t="n">
        <f>IF('Set de base'!B52=TRUE,1,0)</f>
        <v>0</v>
      </c>
      <c r="D80" s="12" t="n">
        <f>(IF('Set de base'!B52=TRUE,1,0))/1</f>
        <v>0</v>
      </c>
    </row>
    <row r="81" ht="20" customHeight="1">
      <c r="A81" s="15" t="inlineStr">
        <is>
          <t xml:space="preserve">Santiago Ramos</t>
        </is>
      </c>
      <c r="B81" s="10" t="n">
        <v>1</v>
      </c>
      <c r="C81" s="10" t="n">
        <f>IF('Set de base'!B53=TRUE,1,0)</f>
        <v>0</v>
      </c>
      <c r="D81" s="12" t="n">
        <f>(IF('Set de base'!B53=TRUE,1,0))/1</f>
        <v>0</v>
      </c>
    </row>
    <row r="82" ht="20" customHeight="1">
      <c r="A82" s="15" t="inlineStr">
        <is>
          <t xml:space="preserve">Sebastián Montoya</t>
        </is>
      </c>
      <c r="B82" s="10" t="n">
        <v>1</v>
      </c>
      <c r="C82" s="10" t="n">
        <f>IF('Set de base'!B58=TRUE,1,0)</f>
        <v>0</v>
      </c>
      <c r="D82" s="12" t="n">
        <f>(IF('Set de base'!B58=TRUE,1,0))/1</f>
        <v>0</v>
      </c>
    </row>
    <row r="83" ht="20" customHeight="1">
      <c r="A83" s="15" t="inlineStr">
        <is>
          <t xml:space="preserve">Sergio Pérez</t>
        </is>
      </c>
      <c r="B83" s="10" t="n">
        <v>1</v>
      </c>
      <c r="C83" s="10" t="n">
        <f>IF('Set de base'!B7=TRUE,1,0)</f>
        <v>0</v>
      </c>
      <c r="D83" s="12" t="n">
        <f>(IF('Set de base'!B7=TRUE,1,0))/1</f>
        <v>0</v>
      </c>
    </row>
    <row r="84" ht="20" customHeight="1">
      <c r="A84" s="15" t="inlineStr">
        <is>
          <t xml:space="preserve">Sophia Flörsch</t>
        </is>
      </c>
      <c r="B84" s="10" t="n">
        <v>1</v>
      </c>
      <c r="C84" s="10" t="n">
        <f>IF('Set de base'!B67=TRUE,1,0)</f>
        <v>0</v>
      </c>
      <c r="D84" s="12" t="n">
        <f>(IF('Set de base'!B67=TRUE,1,0))/1</f>
        <v>0</v>
      </c>
    </row>
    <row r="85" ht="20" customHeight="1">
      <c r="A85" s="15" t="inlineStr">
        <is>
          <t xml:space="preserve">Tasanapol Inthraphuvasak</t>
        </is>
      </c>
      <c r="B85" s="10" t="n">
        <v>1</v>
      </c>
      <c r="C85" s="10" t="n">
        <f>IF('Set de base'!B72=TRUE,1,0)</f>
        <v>0</v>
      </c>
      <c r="D85" s="12" t="n">
        <f>(IF('Set de base'!B72=TRUE,1,0))/1</f>
        <v>0</v>
      </c>
    </row>
    <row r="86" ht="20" customHeight="1">
      <c r="A86" s="15" t="inlineStr">
        <is>
          <t xml:space="preserve">Taylor Barnard</t>
        </is>
      </c>
      <c r="B86" s="10" t="n">
        <v>1</v>
      </c>
      <c r="C86" s="10" t="n">
        <f>IF('Set de base'!B41=TRUE,1,0)</f>
        <v>0</v>
      </c>
      <c r="D86" s="12" t="n">
        <f>(IF('Set de base'!B41=TRUE,1,0))/1</f>
        <v>0</v>
      </c>
    </row>
    <row r="87" ht="20" customHeight="1">
      <c r="A87" s="15" t="inlineStr">
        <is>
          <t xml:space="preserve">Tim Tramnitz</t>
        </is>
      </c>
      <c r="B87" s="10" t="n">
        <v>1</v>
      </c>
      <c r="C87" s="10" t="n">
        <f>IF('Set de base'!B54=TRUE,1,0)</f>
        <v>0</v>
      </c>
      <c r="D87" s="12" t="n">
        <f>(IF('Set de base'!B54=TRUE,1,0))/1</f>
        <v>0</v>
      </c>
    </row>
    <row r="88" ht="20" customHeight="1">
      <c r="A88" s="15" t="inlineStr">
        <is>
          <t xml:space="preserve">Tommy Smith</t>
        </is>
      </c>
      <c r="B88" s="10" t="n">
        <v>1</v>
      </c>
      <c r="C88" s="10" t="n">
        <f>IF('Set de base'!B68=TRUE,1,0)</f>
        <v>0</v>
      </c>
      <c r="D88" s="12" t="n">
        <f>(IF('Set de base'!B68=TRUE,1,0))/1</f>
        <v>0</v>
      </c>
    </row>
    <row r="89" ht="20" customHeight="1">
      <c r="A89" s="15" t="inlineStr">
        <is>
          <t xml:space="preserve">Valtteri Bottas</t>
        </is>
      </c>
      <c r="B89" s="10" t="n">
        <v>1</v>
      </c>
      <c r="C89" s="10" t="n">
        <f>IF('Set de base'!B18=TRUE,1,0)</f>
        <v>0</v>
      </c>
      <c r="D89" s="12" t="n">
        <f>(IF('Set de base'!B18=TRUE,1,0))/1</f>
        <v>0</v>
      </c>
    </row>
    <row r="90" ht="20" customHeight="1">
      <c r="A90" s="15" t="inlineStr">
        <is>
          <t xml:space="preserve">Victor Martins</t>
        </is>
      </c>
      <c r="B90" s="10" t="n">
        <v>1</v>
      </c>
      <c r="C90" s="10" t="n">
        <f>IF('Set de base'!B35=TRUE,1,0)</f>
        <v>0</v>
      </c>
      <c r="D90" s="12" t="n">
        <f>(IF('Set de base'!B35=TRUE,1,0))/1</f>
        <v>0</v>
      </c>
    </row>
    <row r="91" ht="20" customHeight="1">
      <c r="A91" s="15" t="inlineStr">
        <is>
          <t xml:space="preserve">Yuki Tsunoda</t>
        </is>
      </c>
      <c r="B91" s="10" t="n">
        <v>1</v>
      </c>
      <c r="C91" s="10" t="n">
        <f>IF('Set de base'!B22=TRUE,1,0)</f>
        <v>0</v>
      </c>
      <c r="D91" s="12" t="n">
        <f>(IF('Set de base'!B22=TRUE,1,0))/1</f>
        <v>0</v>
      </c>
    </row>
    <row r="92" ht="20" customHeight="1">
      <c r="A92" s="15" t="inlineStr">
        <is>
          <t xml:space="preserve">Zak O'Sullivan</t>
        </is>
      </c>
      <c r="B92" s="10" t="n">
        <v>1</v>
      </c>
      <c r="C92" s="10" t="n">
        <f>IF('Set de base'!B34=TRUE,1,0)</f>
        <v>0</v>
      </c>
      <c r="D92" s="12" t="n">
        <f>(IF('Set de base'!B34=TRUE,1,0))/1</f>
        <v>0</v>
      </c>
    </row>
    <row r="93" ht="20" customHeight="1">
      <c r="A93" s="15" t="inlineStr">
        <is>
          <t xml:space="preserve">Zane Maloney</t>
        </is>
      </c>
      <c r="B93" s="10" t="n">
        <v>1</v>
      </c>
      <c r="C93" s="10" t="n">
        <f>IF('Set de base'!B30=TRUE,1,0)</f>
        <v>0</v>
      </c>
      <c r="D93" s="12" t="n">
        <f>(IF('Set de base'!B30=TRUE,1,0))/1</f>
        <v>0</v>
      </c>
    </row>
    <row r="94" ht="20" customHeight="1">
      <c r="A94" s="15" t="inlineStr">
        <is>
          <t xml:space="preserve">Zhou Guanyu</t>
        </is>
      </c>
      <c r="B94" s="10" t="n">
        <v>1</v>
      </c>
      <c r="C94" s="10" t="n">
        <f>IF('Set de base'!B19=TRUE,1,0)</f>
        <v>0</v>
      </c>
      <c r="D94" s="12" t="n">
        <f>(IF('Set de base'!B19=TRUE,1,0))/1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6:D16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4" customWidth="1"/>
  </cols>
  <sheetData>
    <row r="1" ht="36" customHeight="1">
      <c r="A1" s="1" t="inlineStr">
        <is>
          <t xml:space="preserve">Topps Chrome F1 Logofractor 2024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Refractor</t>
        </is>
      </c>
      <c r="D4" s="7" t="inlineStr">
        <is>
          <t xml:space="preserve">Black &amp; White RayWave</t>
        </is>
      </c>
      <c r="E4" s="7" t="inlineStr">
        <is>
          <t xml:space="preserve">Purple/Green Refractor</t>
        </is>
      </c>
      <c r="F4" s="7" t="inlineStr">
        <is>
          <t xml:space="preserve">Checker Flag</t>
        </is>
      </c>
      <c r="G4" s="7" t="inlineStr">
        <is>
          <t xml:space="preserve">Purple Checker Flag /199</t>
        </is>
      </c>
      <c r="H4" s="7" t="inlineStr">
        <is>
          <t xml:space="preserve">Mini Diamonds Refractor /299</t>
        </is>
      </c>
      <c r="I4" s="7" t="inlineStr">
        <is>
          <t xml:space="preserve">Fuchsia Lava /225</t>
        </is>
      </c>
      <c r="J4" s="7" t="inlineStr">
        <is>
          <t xml:space="preserve">Gold/Purple Refractor</t>
        </is>
      </c>
      <c r="K4" s="7" t="inlineStr">
        <is>
          <t xml:space="preserve">Green Refractor /99</t>
        </is>
      </c>
      <c r="L4" s="7" t="inlineStr">
        <is>
          <t xml:space="preserve">Aqua Sonar /150</t>
        </is>
      </c>
      <c r="M4" s="7" t="inlineStr">
        <is>
          <t xml:space="preserve">Green RayWave /99</t>
        </is>
      </c>
      <c r="N4" s="7" t="inlineStr">
        <is>
          <t xml:space="preserve">Orange/Red Refractor</t>
        </is>
      </c>
      <c r="O4" s="7" t="inlineStr">
        <is>
          <t xml:space="preserve">Pink Refractor /75</t>
        </is>
      </c>
      <c r="P4" s="7" t="inlineStr">
        <is>
          <t xml:space="preserve">Pink RayWave /75</t>
        </is>
      </c>
      <c r="Q4" s="7" t="inlineStr">
        <is>
          <t xml:space="preserve">Gold Refractor /50</t>
        </is>
      </c>
      <c r="R4" s="7" t="inlineStr">
        <is>
          <t xml:space="preserve">Gold Checker Flag /50</t>
        </is>
      </c>
      <c r="S4" s="7" t="inlineStr">
        <is>
          <t xml:space="preserve">Gold RayWave /50</t>
        </is>
      </c>
      <c r="T4" s="7" t="inlineStr">
        <is>
          <t xml:space="preserve">Red/Green Refractor</t>
        </is>
      </c>
      <c r="U4" s="7" t="inlineStr">
        <is>
          <t xml:space="preserve">Orange Refractor /25</t>
        </is>
      </c>
      <c r="V4" s="7" t="inlineStr">
        <is>
          <t xml:space="preserve">Orange Checker Flag /25</t>
        </is>
      </c>
      <c r="W4" s="7" t="inlineStr">
        <is>
          <t xml:space="preserve">Orange RayWave /25</t>
        </is>
      </c>
      <c r="X4" s="7" t="inlineStr">
        <is>
          <t xml:space="preserve">Black Refractor /10</t>
        </is>
      </c>
      <c r="Y4" s="7" t="inlineStr">
        <is>
          <t xml:space="preserve">Red Checker Flag /5</t>
        </is>
      </c>
      <c r="Z4" s="7" t="inlineStr">
        <is>
          <t xml:space="preserve">Red Refractor /5</t>
        </is>
      </c>
      <c r="AA4" s="7" t="inlineStr">
        <is>
          <t xml:space="preserve">Red RayWave /5</t>
        </is>
      </c>
      <c r="AB4" s="7" t="inlineStr">
        <is>
          <t xml:space="preserve">Black RayWave /1</t>
        </is>
      </c>
      <c r="AC4" s="7" t="inlineStr">
        <is>
          <t xml:space="preserve">Printing plate /1</t>
        </is>
      </c>
      <c r="AD4" s="7" t="inlineStr">
        <is>
          <t xml:space="preserve">Superfractor /1</t>
        </is>
      </c>
      <c r="AE4" s="7" t="inlineStr">
        <is>
          <t xml:space="preserve">Progression</t>
        </is>
      </c>
    </row>
    <row r="5" ht="27" customHeight="1">
      <c r="A5" s="8" t="inlineStr">
        <is>
          <t xml:space="preserve">SET DE BASE  ·  77 cartes</t>
        </is>
      </c>
      <c r="AE5" s="12" t="n">
        <f>COUNTIF(B6:AD82,TRUE)/2233</f>
        <v>0</v>
      </c>
    </row>
    <row r="6" ht="21" customHeight="1" outlineLevel="1">
      <c r="A6" s="9" t="inlineStr">
        <is>
          <t xml:space="preserve">Max Verstappen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1" t="b">
        <v>0</v>
      </c>
      <c r="L6" s="11" t="b">
        <v>0</v>
      </c>
      <c r="M6" s="11" t="b">
        <v>0</v>
      </c>
      <c r="N6" s="11" t="b">
        <v>0</v>
      </c>
      <c r="O6" s="11" t="b">
        <v>0</v>
      </c>
      <c r="P6" s="11" t="b">
        <v>0</v>
      </c>
      <c r="Q6" s="11" t="b">
        <v>0</v>
      </c>
      <c r="R6" s="11" t="b">
        <v>0</v>
      </c>
      <c r="S6" s="11" t="b">
        <v>0</v>
      </c>
      <c r="T6" s="11" t="b">
        <v>0</v>
      </c>
      <c r="U6" s="11" t="b">
        <v>0</v>
      </c>
      <c r="V6" s="11" t="b">
        <v>0</v>
      </c>
      <c r="W6" s="11" t="b">
        <v>0</v>
      </c>
      <c r="X6" s="11" t="b">
        <v>0</v>
      </c>
      <c r="Y6" s="11" t="b">
        <v>0</v>
      </c>
      <c r="Z6" s="11" t="b">
        <v>0</v>
      </c>
      <c r="AA6" s="11" t="b">
        <v>0</v>
      </c>
      <c r="AB6" s="11" t="b">
        <v>0</v>
      </c>
      <c r="AC6" s="11" t="b">
        <v>0</v>
      </c>
      <c r="AD6" s="11" t="b">
        <v>0</v>
      </c>
      <c r="AE6" s="12" t="n">
        <f>COUNTIF(B6:AD6,TRUE)/29</f>
        <v>0</v>
      </c>
    </row>
    <row r="7" ht="21" customHeight="1" outlineLevel="1">
      <c r="A7" s="9" t="inlineStr">
        <is>
          <t xml:space="preserve">Sergio Pérez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1" t="b">
        <v>0</v>
      </c>
      <c r="L7" s="11" t="b">
        <v>0</v>
      </c>
      <c r="M7" s="11" t="b">
        <v>0</v>
      </c>
      <c r="N7" s="11" t="b">
        <v>0</v>
      </c>
      <c r="O7" s="11" t="b">
        <v>0</v>
      </c>
      <c r="P7" s="11" t="b">
        <v>0</v>
      </c>
      <c r="Q7" s="11" t="b">
        <v>0</v>
      </c>
      <c r="R7" s="11" t="b">
        <v>0</v>
      </c>
      <c r="S7" s="11" t="b">
        <v>0</v>
      </c>
      <c r="T7" s="11" t="b">
        <v>0</v>
      </c>
      <c r="U7" s="11" t="b">
        <v>0</v>
      </c>
      <c r="V7" s="11" t="b">
        <v>0</v>
      </c>
      <c r="W7" s="11" t="b">
        <v>0</v>
      </c>
      <c r="X7" s="11" t="b">
        <v>0</v>
      </c>
      <c r="Y7" s="11" t="b">
        <v>0</v>
      </c>
      <c r="Z7" s="11" t="b">
        <v>0</v>
      </c>
      <c r="AA7" s="11" t="b">
        <v>0</v>
      </c>
      <c r="AB7" s="11" t="b">
        <v>0</v>
      </c>
      <c r="AC7" s="11" t="b">
        <v>0</v>
      </c>
      <c r="AD7" s="11" t="b">
        <v>0</v>
      </c>
      <c r="AE7" s="12" t="n">
        <f>COUNTIF(B7:AD7,TRUE)/29</f>
        <v>0</v>
      </c>
    </row>
    <row r="8" ht="21" customHeight="1" outlineLevel="1">
      <c r="A8" s="9" t="inlineStr">
        <is>
          <t xml:space="preserve">Charles Leclerc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1" t="b">
        <v>0</v>
      </c>
      <c r="L8" s="11" t="b">
        <v>0</v>
      </c>
      <c r="M8" s="11" t="b">
        <v>0</v>
      </c>
      <c r="N8" s="11" t="b">
        <v>0</v>
      </c>
      <c r="O8" s="11" t="b">
        <v>0</v>
      </c>
      <c r="P8" s="11" t="b">
        <v>0</v>
      </c>
      <c r="Q8" s="11" t="b">
        <v>0</v>
      </c>
      <c r="R8" s="11" t="b">
        <v>0</v>
      </c>
      <c r="S8" s="11" t="b">
        <v>0</v>
      </c>
      <c r="T8" s="11" t="b">
        <v>0</v>
      </c>
      <c r="U8" s="11" t="b">
        <v>0</v>
      </c>
      <c r="V8" s="11" t="b">
        <v>0</v>
      </c>
      <c r="W8" s="11" t="b">
        <v>0</v>
      </c>
      <c r="X8" s="11" t="b">
        <v>0</v>
      </c>
      <c r="Y8" s="11" t="b">
        <v>0</v>
      </c>
      <c r="Z8" s="11" t="b">
        <v>0</v>
      </c>
      <c r="AA8" s="11" t="b">
        <v>0</v>
      </c>
      <c r="AB8" s="11" t="b">
        <v>0</v>
      </c>
      <c r="AC8" s="11" t="b">
        <v>0</v>
      </c>
      <c r="AD8" s="11" t="b">
        <v>0</v>
      </c>
      <c r="AE8" s="12" t="n">
        <f>COUNTIF(B8:AD8,TRUE)/29</f>
        <v>0</v>
      </c>
    </row>
    <row r="9" ht="21" customHeight="1" outlineLevel="1">
      <c r="A9" s="9" t="inlineStr">
        <is>
          <t xml:space="preserve">Carlos Sainz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1" t="b">
        <v>0</v>
      </c>
      <c r="L9" s="11" t="b">
        <v>0</v>
      </c>
      <c r="M9" s="11" t="b">
        <v>0</v>
      </c>
      <c r="N9" s="11" t="b">
        <v>0</v>
      </c>
      <c r="O9" s="11" t="b">
        <v>0</v>
      </c>
      <c r="P9" s="11" t="b">
        <v>0</v>
      </c>
      <c r="Q9" s="11" t="b">
        <v>0</v>
      </c>
      <c r="R9" s="11" t="b">
        <v>0</v>
      </c>
      <c r="S9" s="11" t="b">
        <v>0</v>
      </c>
      <c r="T9" s="11" t="b">
        <v>0</v>
      </c>
      <c r="U9" s="11" t="b">
        <v>0</v>
      </c>
      <c r="V9" s="11" t="b">
        <v>0</v>
      </c>
      <c r="W9" s="11" t="b">
        <v>0</v>
      </c>
      <c r="X9" s="11" t="b">
        <v>0</v>
      </c>
      <c r="Y9" s="11" t="b">
        <v>0</v>
      </c>
      <c r="Z9" s="11" t="b">
        <v>0</v>
      </c>
      <c r="AA9" s="11" t="b">
        <v>0</v>
      </c>
      <c r="AB9" s="11" t="b">
        <v>0</v>
      </c>
      <c r="AC9" s="11" t="b">
        <v>0</v>
      </c>
      <c r="AD9" s="11" t="b">
        <v>0</v>
      </c>
      <c r="AE9" s="12" t="n">
        <f>COUNTIF(B9:AD9,TRUE)/29</f>
        <v>0</v>
      </c>
    </row>
    <row r="10" ht="21" customHeight="1" outlineLevel="1">
      <c r="A10" s="9" t="inlineStr">
        <is>
          <t xml:space="preserve">George Russell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1" t="b">
        <v>0</v>
      </c>
      <c r="L10" s="11" t="b">
        <v>0</v>
      </c>
      <c r="M10" s="11" t="b">
        <v>0</v>
      </c>
      <c r="N10" s="11" t="b">
        <v>0</v>
      </c>
      <c r="O10" s="11" t="b">
        <v>0</v>
      </c>
      <c r="P10" s="11" t="b">
        <v>0</v>
      </c>
      <c r="Q10" s="11" t="b">
        <v>0</v>
      </c>
      <c r="R10" s="11" t="b">
        <v>0</v>
      </c>
      <c r="S10" s="11" t="b">
        <v>0</v>
      </c>
      <c r="T10" s="11" t="b">
        <v>0</v>
      </c>
      <c r="U10" s="11" t="b">
        <v>0</v>
      </c>
      <c r="V10" s="11" t="b">
        <v>0</v>
      </c>
      <c r="W10" s="11" t="b">
        <v>0</v>
      </c>
      <c r="X10" s="11" t="b">
        <v>0</v>
      </c>
      <c r="Y10" s="11" t="b">
        <v>0</v>
      </c>
      <c r="Z10" s="11" t="b">
        <v>0</v>
      </c>
      <c r="AA10" s="11" t="b">
        <v>0</v>
      </c>
      <c r="AB10" s="11" t="b">
        <v>0</v>
      </c>
      <c r="AC10" s="11" t="b">
        <v>0</v>
      </c>
      <c r="AD10" s="11" t="b">
        <v>0</v>
      </c>
      <c r="AE10" s="12" t="n">
        <f>COUNTIF(B10:AD10,TRUE)/29</f>
        <v>0</v>
      </c>
    </row>
    <row r="11" ht="21" customHeight="1" outlineLevel="1">
      <c r="A11" s="9" t="inlineStr">
        <is>
          <t xml:space="preserve">Lewis Hamilton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1" t="b">
        <v>0</v>
      </c>
      <c r="L11" s="11" t="b">
        <v>0</v>
      </c>
      <c r="M11" s="11" t="b">
        <v>0</v>
      </c>
      <c r="N11" s="11" t="b">
        <v>0</v>
      </c>
      <c r="O11" s="11" t="b">
        <v>0</v>
      </c>
      <c r="P11" s="11" t="b">
        <v>0</v>
      </c>
      <c r="Q11" s="11" t="b">
        <v>0</v>
      </c>
      <c r="R11" s="11" t="b">
        <v>0</v>
      </c>
      <c r="S11" s="11" t="b">
        <v>0</v>
      </c>
      <c r="T11" s="11" t="b">
        <v>0</v>
      </c>
      <c r="U11" s="11" t="b">
        <v>0</v>
      </c>
      <c r="V11" s="11" t="b">
        <v>0</v>
      </c>
      <c r="W11" s="11" t="b">
        <v>0</v>
      </c>
      <c r="X11" s="11" t="b">
        <v>0</v>
      </c>
      <c r="Y11" s="11" t="b">
        <v>0</v>
      </c>
      <c r="Z11" s="11" t="b">
        <v>0</v>
      </c>
      <c r="AA11" s="11" t="b">
        <v>0</v>
      </c>
      <c r="AB11" s="11" t="b">
        <v>0</v>
      </c>
      <c r="AC11" s="11" t="b">
        <v>0</v>
      </c>
      <c r="AD11" s="11" t="b">
        <v>0</v>
      </c>
      <c r="AE11" s="12" t="n">
        <f>COUNTIF(B11:AD11,TRUE)/29</f>
        <v>0</v>
      </c>
    </row>
    <row r="12" ht="21" customHeight="1" outlineLevel="1">
      <c r="A12" s="9" t="inlineStr">
        <is>
          <t xml:space="preserve">Lando Norris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1" t="b">
        <v>0</v>
      </c>
      <c r="L12" s="11" t="b">
        <v>0</v>
      </c>
      <c r="M12" s="11" t="b">
        <v>0</v>
      </c>
      <c r="N12" s="11" t="b">
        <v>0</v>
      </c>
      <c r="O12" s="11" t="b">
        <v>0</v>
      </c>
      <c r="P12" s="11" t="b">
        <v>0</v>
      </c>
      <c r="Q12" s="11" t="b">
        <v>0</v>
      </c>
      <c r="R12" s="11" t="b">
        <v>0</v>
      </c>
      <c r="S12" s="11" t="b">
        <v>0</v>
      </c>
      <c r="T12" s="11" t="b">
        <v>0</v>
      </c>
      <c r="U12" s="11" t="b">
        <v>0</v>
      </c>
      <c r="V12" s="11" t="b">
        <v>0</v>
      </c>
      <c r="W12" s="11" t="b">
        <v>0</v>
      </c>
      <c r="X12" s="11" t="b">
        <v>0</v>
      </c>
      <c r="Y12" s="11" t="b">
        <v>0</v>
      </c>
      <c r="Z12" s="11" t="b">
        <v>0</v>
      </c>
      <c r="AA12" s="11" t="b">
        <v>0</v>
      </c>
      <c r="AB12" s="11" t="b">
        <v>0</v>
      </c>
      <c r="AC12" s="11" t="b">
        <v>0</v>
      </c>
      <c r="AD12" s="11" t="b">
        <v>0</v>
      </c>
      <c r="AE12" s="12" t="n">
        <f>COUNTIF(B12:AD12,TRUE)/29</f>
        <v>0</v>
      </c>
    </row>
    <row r="13" ht="21" customHeight="1" outlineLevel="1">
      <c r="A13" s="9" t="inlineStr">
        <is>
          <t xml:space="preserve">Oscar Piastri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1" t="b">
        <v>0</v>
      </c>
      <c r="L13" s="11" t="b">
        <v>0</v>
      </c>
      <c r="M13" s="11" t="b">
        <v>0</v>
      </c>
      <c r="N13" s="11" t="b">
        <v>0</v>
      </c>
      <c r="O13" s="11" t="b">
        <v>0</v>
      </c>
      <c r="P13" s="11" t="b">
        <v>0</v>
      </c>
      <c r="Q13" s="11" t="b">
        <v>0</v>
      </c>
      <c r="R13" s="11" t="b">
        <v>0</v>
      </c>
      <c r="S13" s="11" t="b">
        <v>0</v>
      </c>
      <c r="T13" s="11" t="b">
        <v>0</v>
      </c>
      <c r="U13" s="11" t="b">
        <v>0</v>
      </c>
      <c r="V13" s="11" t="b">
        <v>0</v>
      </c>
      <c r="W13" s="11" t="b">
        <v>0</v>
      </c>
      <c r="X13" s="11" t="b">
        <v>0</v>
      </c>
      <c r="Y13" s="11" t="b">
        <v>0</v>
      </c>
      <c r="Z13" s="11" t="b">
        <v>0</v>
      </c>
      <c r="AA13" s="11" t="b">
        <v>0</v>
      </c>
      <c r="AB13" s="11" t="b">
        <v>0</v>
      </c>
      <c r="AC13" s="11" t="b">
        <v>0</v>
      </c>
      <c r="AD13" s="11" t="b">
        <v>0</v>
      </c>
      <c r="AE13" s="12" t="n">
        <f>COUNTIF(B13:AD13,TRUE)/29</f>
        <v>0</v>
      </c>
    </row>
    <row r="14" ht="21" customHeight="1" outlineLevel="1">
      <c r="A14" s="9" t="inlineStr">
        <is>
          <t xml:space="preserve">Esteban Ocon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1" t="b">
        <v>0</v>
      </c>
      <c r="L14" s="11" t="b">
        <v>0</v>
      </c>
      <c r="M14" s="11" t="b">
        <v>0</v>
      </c>
      <c r="N14" s="11" t="b">
        <v>0</v>
      </c>
      <c r="O14" s="11" t="b">
        <v>0</v>
      </c>
      <c r="P14" s="11" t="b">
        <v>0</v>
      </c>
      <c r="Q14" s="11" t="b">
        <v>0</v>
      </c>
      <c r="R14" s="11" t="b">
        <v>0</v>
      </c>
      <c r="S14" s="11" t="b">
        <v>0</v>
      </c>
      <c r="T14" s="11" t="b">
        <v>0</v>
      </c>
      <c r="U14" s="11" t="b">
        <v>0</v>
      </c>
      <c r="V14" s="11" t="b">
        <v>0</v>
      </c>
      <c r="W14" s="11" t="b">
        <v>0</v>
      </c>
      <c r="X14" s="11" t="b">
        <v>0</v>
      </c>
      <c r="Y14" s="11" t="b">
        <v>0</v>
      </c>
      <c r="Z14" s="11" t="b">
        <v>0</v>
      </c>
      <c r="AA14" s="11" t="b">
        <v>0</v>
      </c>
      <c r="AB14" s="11" t="b">
        <v>0</v>
      </c>
      <c r="AC14" s="11" t="b">
        <v>0</v>
      </c>
      <c r="AD14" s="11" t="b">
        <v>0</v>
      </c>
      <c r="AE14" s="12" t="n">
        <f>COUNTIF(B14:AD14,TRUE)/29</f>
        <v>0</v>
      </c>
    </row>
    <row r="15" ht="21" customHeight="1" outlineLevel="1">
      <c r="A15" s="9" t="inlineStr">
        <is>
          <t xml:space="preserve">Pierre Gasly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1" t="b">
        <v>0</v>
      </c>
      <c r="L15" s="11" t="b">
        <v>0</v>
      </c>
      <c r="M15" s="11" t="b">
        <v>0</v>
      </c>
      <c r="N15" s="11" t="b">
        <v>0</v>
      </c>
      <c r="O15" s="11" t="b">
        <v>0</v>
      </c>
      <c r="P15" s="11" t="b">
        <v>0</v>
      </c>
      <c r="Q15" s="11" t="b">
        <v>0</v>
      </c>
      <c r="R15" s="11" t="b">
        <v>0</v>
      </c>
      <c r="S15" s="11" t="b">
        <v>0</v>
      </c>
      <c r="T15" s="11" t="b">
        <v>0</v>
      </c>
      <c r="U15" s="11" t="b">
        <v>0</v>
      </c>
      <c r="V15" s="11" t="b">
        <v>0</v>
      </c>
      <c r="W15" s="11" t="b">
        <v>0</v>
      </c>
      <c r="X15" s="11" t="b">
        <v>0</v>
      </c>
      <c r="Y15" s="11" t="b">
        <v>0</v>
      </c>
      <c r="Z15" s="11" t="b">
        <v>0</v>
      </c>
      <c r="AA15" s="11" t="b">
        <v>0</v>
      </c>
      <c r="AB15" s="11" t="b">
        <v>0</v>
      </c>
      <c r="AC15" s="11" t="b">
        <v>0</v>
      </c>
      <c r="AD15" s="11" t="b">
        <v>0</v>
      </c>
      <c r="AE15" s="12" t="n">
        <f>COUNTIF(B15:AD15,TRUE)/29</f>
        <v>0</v>
      </c>
    </row>
    <row r="16" ht="21" customHeight="1" outlineLevel="1">
      <c r="A16" s="9" t="inlineStr">
        <is>
          <t xml:space="preserve">Fernando Alonso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1" t="b">
        <v>0</v>
      </c>
      <c r="L16" s="11" t="b">
        <v>0</v>
      </c>
      <c r="M16" s="11" t="b">
        <v>0</v>
      </c>
      <c r="N16" s="11" t="b">
        <v>0</v>
      </c>
      <c r="O16" s="11" t="b">
        <v>0</v>
      </c>
      <c r="P16" s="11" t="b">
        <v>0</v>
      </c>
      <c r="Q16" s="11" t="b">
        <v>0</v>
      </c>
      <c r="R16" s="11" t="b">
        <v>0</v>
      </c>
      <c r="S16" s="11" t="b">
        <v>0</v>
      </c>
      <c r="T16" s="11" t="b">
        <v>0</v>
      </c>
      <c r="U16" s="11" t="b">
        <v>0</v>
      </c>
      <c r="V16" s="11" t="b">
        <v>0</v>
      </c>
      <c r="W16" s="11" t="b">
        <v>0</v>
      </c>
      <c r="X16" s="11" t="b">
        <v>0</v>
      </c>
      <c r="Y16" s="11" t="b">
        <v>0</v>
      </c>
      <c r="Z16" s="11" t="b">
        <v>0</v>
      </c>
      <c r="AA16" s="11" t="b">
        <v>0</v>
      </c>
      <c r="AB16" s="11" t="b">
        <v>0</v>
      </c>
      <c r="AC16" s="11" t="b">
        <v>0</v>
      </c>
      <c r="AD16" s="11" t="b">
        <v>0</v>
      </c>
      <c r="AE16" s="12" t="n">
        <f>COUNTIF(B16:AD16,TRUE)/29</f>
        <v>0</v>
      </c>
    </row>
    <row r="17" ht="21" customHeight="1" outlineLevel="1">
      <c r="A17" s="9" t="inlineStr">
        <is>
          <t xml:space="preserve">Lance Stroll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1" t="b">
        <v>0</v>
      </c>
      <c r="L17" s="11" t="b">
        <v>0</v>
      </c>
      <c r="M17" s="11" t="b">
        <v>0</v>
      </c>
      <c r="N17" s="11" t="b">
        <v>0</v>
      </c>
      <c r="O17" s="11" t="b">
        <v>0</v>
      </c>
      <c r="P17" s="11" t="b">
        <v>0</v>
      </c>
      <c r="Q17" s="11" t="b">
        <v>0</v>
      </c>
      <c r="R17" s="11" t="b">
        <v>0</v>
      </c>
      <c r="S17" s="11" t="b">
        <v>0</v>
      </c>
      <c r="T17" s="11" t="b">
        <v>0</v>
      </c>
      <c r="U17" s="11" t="b">
        <v>0</v>
      </c>
      <c r="V17" s="11" t="b">
        <v>0</v>
      </c>
      <c r="W17" s="11" t="b">
        <v>0</v>
      </c>
      <c r="X17" s="11" t="b">
        <v>0</v>
      </c>
      <c r="Y17" s="11" t="b">
        <v>0</v>
      </c>
      <c r="Z17" s="11" t="b">
        <v>0</v>
      </c>
      <c r="AA17" s="11" t="b">
        <v>0</v>
      </c>
      <c r="AB17" s="11" t="b">
        <v>0</v>
      </c>
      <c r="AC17" s="11" t="b">
        <v>0</v>
      </c>
      <c r="AD17" s="11" t="b">
        <v>0</v>
      </c>
      <c r="AE17" s="12" t="n">
        <f>COUNTIF(B17:AD17,TRUE)/29</f>
        <v>0</v>
      </c>
    </row>
    <row r="18" ht="21" customHeight="1" outlineLevel="1">
      <c r="A18" s="9" t="inlineStr">
        <is>
          <t xml:space="preserve">Valtteri Bottas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1" t="b">
        <v>0</v>
      </c>
      <c r="L18" s="11" t="b">
        <v>0</v>
      </c>
      <c r="M18" s="11" t="b">
        <v>0</v>
      </c>
      <c r="N18" s="11" t="b">
        <v>0</v>
      </c>
      <c r="O18" s="11" t="b">
        <v>0</v>
      </c>
      <c r="P18" s="11" t="b">
        <v>0</v>
      </c>
      <c r="Q18" s="11" t="b">
        <v>0</v>
      </c>
      <c r="R18" s="11" t="b">
        <v>0</v>
      </c>
      <c r="S18" s="11" t="b">
        <v>0</v>
      </c>
      <c r="T18" s="11" t="b">
        <v>0</v>
      </c>
      <c r="U18" s="11" t="b">
        <v>0</v>
      </c>
      <c r="V18" s="11" t="b">
        <v>0</v>
      </c>
      <c r="W18" s="11" t="b">
        <v>0</v>
      </c>
      <c r="X18" s="11" t="b">
        <v>0</v>
      </c>
      <c r="Y18" s="11" t="b">
        <v>0</v>
      </c>
      <c r="Z18" s="11" t="b">
        <v>0</v>
      </c>
      <c r="AA18" s="11" t="b">
        <v>0</v>
      </c>
      <c r="AB18" s="11" t="b">
        <v>0</v>
      </c>
      <c r="AC18" s="11" t="b">
        <v>0</v>
      </c>
      <c r="AD18" s="11" t="b">
        <v>0</v>
      </c>
      <c r="AE18" s="12" t="n">
        <f>COUNTIF(B18:AD18,TRUE)/29</f>
        <v>0</v>
      </c>
    </row>
    <row r="19" ht="21" customHeight="1" outlineLevel="1">
      <c r="A19" s="9" t="inlineStr">
        <is>
          <t xml:space="preserve">Zhou Guanyu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1" t="b">
        <v>0</v>
      </c>
      <c r="L19" s="11" t="b">
        <v>0</v>
      </c>
      <c r="M19" s="11" t="b">
        <v>0</v>
      </c>
      <c r="N19" s="11" t="b">
        <v>0</v>
      </c>
      <c r="O19" s="11" t="b">
        <v>0</v>
      </c>
      <c r="P19" s="11" t="b">
        <v>0</v>
      </c>
      <c r="Q19" s="11" t="b">
        <v>0</v>
      </c>
      <c r="R19" s="11" t="b">
        <v>0</v>
      </c>
      <c r="S19" s="11" t="b">
        <v>0</v>
      </c>
      <c r="T19" s="11" t="b">
        <v>0</v>
      </c>
      <c r="U19" s="11" t="b">
        <v>0</v>
      </c>
      <c r="V19" s="11" t="b">
        <v>0</v>
      </c>
      <c r="W19" s="11" t="b">
        <v>0</v>
      </c>
      <c r="X19" s="11" t="b">
        <v>0</v>
      </c>
      <c r="Y19" s="11" t="b">
        <v>0</v>
      </c>
      <c r="Z19" s="11" t="b">
        <v>0</v>
      </c>
      <c r="AA19" s="11" t="b">
        <v>0</v>
      </c>
      <c r="AB19" s="11" t="b">
        <v>0</v>
      </c>
      <c r="AC19" s="11" t="b">
        <v>0</v>
      </c>
      <c r="AD19" s="11" t="b">
        <v>0</v>
      </c>
      <c r="AE19" s="12" t="n">
        <f>COUNTIF(B19:AD19,TRUE)/29</f>
        <v>0</v>
      </c>
    </row>
    <row r="20" ht="21" customHeight="1" outlineLevel="1">
      <c r="A20" s="9" t="inlineStr">
        <is>
          <t xml:space="preserve">Nico Hülkenberg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1" t="b">
        <v>0</v>
      </c>
      <c r="L20" s="11" t="b">
        <v>0</v>
      </c>
      <c r="M20" s="11" t="b">
        <v>0</v>
      </c>
      <c r="N20" s="11" t="b">
        <v>0</v>
      </c>
      <c r="O20" s="11" t="b">
        <v>0</v>
      </c>
      <c r="P20" s="11" t="b">
        <v>0</v>
      </c>
      <c r="Q20" s="11" t="b">
        <v>0</v>
      </c>
      <c r="R20" s="11" t="b">
        <v>0</v>
      </c>
      <c r="S20" s="11" t="b">
        <v>0</v>
      </c>
      <c r="T20" s="11" t="b">
        <v>0</v>
      </c>
      <c r="U20" s="11" t="b">
        <v>0</v>
      </c>
      <c r="V20" s="11" t="b">
        <v>0</v>
      </c>
      <c r="W20" s="11" t="b">
        <v>0</v>
      </c>
      <c r="X20" s="11" t="b">
        <v>0</v>
      </c>
      <c r="Y20" s="11" t="b">
        <v>0</v>
      </c>
      <c r="Z20" s="11" t="b">
        <v>0</v>
      </c>
      <c r="AA20" s="11" t="b">
        <v>0</v>
      </c>
      <c r="AB20" s="11" t="b">
        <v>0</v>
      </c>
      <c r="AC20" s="11" t="b">
        <v>0</v>
      </c>
      <c r="AD20" s="11" t="b">
        <v>0</v>
      </c>
      <c r="AE20" s="12" t="n">
        <f>COUNTIF(B20:AD20,TRUE)/29</f>
        <v>0</v>
      </c>
    </row>
    <row r="21" ht="21" customHeight="1" outlineLevel="1">
      <c r="A21" s="9" t="inlineStr">
        <is>
          <t xml:space="preserve">Kevin Magnussen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1" t="b">
        <v>0</v>
      </c>
      <c r="L21" s="11" t="b">
        <v>0</v>
      </c>
      <c r="M21" s="11" t="b">
        <v>0</v>
      </c>
      <c r="N21" s="11" t="b">
        <v>0</v>
      </c>
      <c r="O21" s="11" t="b">
        <v>0</v>
      </c>
      <c r="P21" s="11" t="b">
        <v>0</v>
      </c>
      <c r="Q21" s="11" t="b">
        <v>0</v>
      </c>
      <c r="R21" s="11" t="b">
        <v>0</v>
      </c>
      <c r="S21" s="11" t="b">
        <v>0</v>
      </c>
      <c r="T21" s="11" t="b">
        <v>0</v>
      </c>
      <c r="U21" s="11" t="b">
        <v>0</v>
      </c>
      <c r="V21" s="11" t="b">
        <v>0</v>
      </c>
      <c r="W21" s="11" t="b">
        <v>0</v>
      </c>
      <c r="X21" s="11" t="b">
        <v>0</v>
      </c>
      <c r="Y21" s="11" t="b">
        <v>0</v>
      </c>
      <c r="Z21" s="11" t="b">
        <v>0</v>
      </c>
      <c r="AA21" s="11" t="b">
        <v>0</v>
      </c>
      <c r="AB21" s="11" t="b">
        <v>0</v>
      </c>
      <c r="AC21" s="11" t="b">
        <v>0</v>
      </c>
      <c r="AD21" s="11" t="b">
        <v>0</v>
      </c>
      <c r="AE21" s="12" t="n">
        <f>COUNTIF(B21:AD21,TRUE)/29</f>
        <v>0</v>
      </c>
    </row>
    <row r="22" ht="21" customHeight="1" outlineLevel="1">
      <c r="A22" s="9" t="inlineStr">
        <is>
          <t xml:space="preserve">Yuki Tsunoda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1" t="b">
        <v>0</v>
      </c>
      <c r="L22" s="11" t="b">
        <v>0</v>
      </c>
      <c r="M22" s="11" t="b">
        <v>0</v>
      </c>
      <c r="N22" s="11" t="b">
        <v>0</v>
      </c>
      <c r="O22" s="11" t="b">
        <v>0</v>
      </c>
      <c r="P22" s="11" t="b">
        <v>0</v>
      </c>
      <c r="Q22" s="11" t="b">
        <v>0</v>
      </c>
      <c r="R22" s="11" t="b">
        <v>0</v>
      </c>
      <c r="S22" s="11" t="b">
        <v>0</v>
      </c>
      <c r="T22" s="11" t="b">
        <v>0</v>
      </c>
      <c r="U22" s="11" t="b">
        <v>0</v>
      </c>
      <c r="V22" s="11" t="b">
        <v>0</v>
      </c>
      <c r="W22" s="11" t="b">
        <v>0</v>
      </c>
      <c r="X22" s="11" t="b">
        <v>0</v>
      </c>
      <c r="Y22" s="11" t="b">
        <v>0</v>
      </c>
      <c r="Z22" s="11" t="b">
        <v>0</v>
      </c>
      <c r="AA22" s="11" t="b">
        <v>0</v>
      </c>
      <c r="AB22" s="11" t="b">
        <v>0</v>
      </c>
      <c r="AC22" s="11" t="b">
        <v>0</v>
      </c>
      <c r="AD22" s="11" t="b">
        <v>0</v>
      </c>
      <c r="AE22" s="12" t="n">
        <f>COUNTIF(B22:AD22,TRUE)/29</f>
        <v>0</v>
      </c>
    </row>
    <row r="23" ht="21" customHeight="1" outlineLevel="1">
      <c r="A23" s="9" t="inlineStr">
        <is>
          <t xml:space="preserve">Daniel Ricciardo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1" t="b">
        <v>0</v>
      </c>
      <c r="L23" s="11" t="b">
        <v>0</v>
      </c>
      <c r="M23" s="11" t="b">
        <v>0</v>
      </c>
      <c r="N23" s="11" t="b">
        <v>0</v>
      </c>
      <c r="O23" s="11" t="b">
        <v>0</v>
      </c>
      <c r="P23" s="11" t="b">
        <v>0</v>
      </c>
      <c r="Q23" s="11" t="b">
        <v>0</v>
      </c>
      <c r="R23" s="11" t="b">
        <v>0</v>
      </c>
      <c r="S23" s="11" t="b">
        <v>0</v>
      </c>
      <c r="T23" s="11" t="b">
        <v>0</v>
      </c>
      <c r="U23" s="11" t="b">
        <v>0</v>
      </c>
      <c r="V23" s="11" t="b">
        <v>0</v>
      </c>
      <c r="W23" s="11" t="b">
        <v>0</v>
      </c>
      <c r="X23" s="11" t="b">
        <v>0</v>
      </c>
      <c r="Y23" s="11" t="b">
        <v>0</v>
      </c>
      <c r="Z23" s="11" t="b">
        <v>0</v>
      </c>
      <c r="AA23" s="11" t="b">
        <v>0</v>
      </c>
      <c r="AB23" s="11" t="b">
        <v>0</v>
      </c>
      <c r="AC23" s="11" t="b">
        <v>0</v>
      </c>
      <c r="AD23" s="11" t="b">
        <v>0</v>
      </c>
      <c r="AE23" s="12" t="n">
        <f>COUNTIF(B23:AD23,TRUE)/29</f>
        <v>0</v>
      </c>
    </row>
    <row r="24" ht="21" customHeight="1" outlineLevel="1">
      <c r="A24" s="9" t="inlineStr">
        <is>
          <t xml:space="preserve">Alexander Albon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1" t="b">
        <v>0</v>
      </c>
      <c r="L24" s="11" t="b">
        <v>0</v>
      </c>
      <c r="M24" s="11" t="b">
        <v>0</v>
      </c>
      <c r="N24" s="11" t="b">
        <v>0</v>
      </c>
      <c r="O24" s="11" t="b">
        <v>0</v>
      </c>
      <c r="P24" s="11" t="b">
        <v>0</v>
      </c>
      <c r="Q24" s="11" t="b">
        <v>0</v>
      </c>
      <c r="R24" s="11" t="b">
        <v>0</v>
      </c>
      <c r="S24" s="11" t="b">
        <v>0</v>
      </c>
      <c r="T24" s="11" t="b">
        <v>0</v>
      </c>
      <c r="U24" s="11" t="b">
        <v>0</v>
      </c>
      <c r="V24" s="11" t="b">
        <v>0</v>
      </c>
      <c r="W24" s="11" t="b">
        <v>0</v>
      </c>
      <c r="X24" s="11" t="b">
        <v>0</v>
      </c>
      <c r="Y24" s="11" t="b">
        <v>0</v>
      </c>
      <c r="Z24" s="11" t="b">
        <v>0</v>
      </c>
      <c r="AA24" s="11" t="b">
        <v>0</v>
      </c>
      <c r="AB24" s="11" t="b">
        <v>0</v>
      </c>
      <c r="AC24" s="11" t="b">
        <v>0</v>
      </c>
      <c r="AD24" s="11" t="b">
        <v>0</v>
      </c>
      <c r="AE24" s="12" t="n">
        <f>COUNTIF(B24:AD24,TRUE)/29</f>
        <v>0</v>
      </c>
    </row>
    <row r="25" ht="21" customHeight="1" outlineLevel="1">
      <c r="A25" s="9" t="inlineStr">
        <is>
          <t xml:space="preserve">Logan Sargeant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1" t="b">
        <v>0</v>
      </c>
      <c r="L25" s="11" t="b">
        <v>0</v>
      </c>
      <c r="M25" s="11" t="b">
        <v>0</v>
      </c>
      <c r="N25" s="11" t="b">
        <v>0</v>
      </c>
      <c r="O25" s="11" t="b">
        <v>0</v>
      </c>
      <c r="P25" s="11" t="b">
        <v>0</v>
      </c>
      <c r="Q25" s="11" t="b">
        <v>0</v>
      </c>
      <c r="R25" s="11" t="b">
        <v>0</v>
      </c>
      <c r="S25" s="11" t="b">
        <v>0</v>
      </c>
      <c r="T25" s="11" t="b">
        <v>0</v>
      </c>
      <c r="U25" s="11" t="b">
        <v>0</v>
      </c>
      <c r="V25" s="11" t="b">
        <v>0</v>
      </c>
      <c r="W25" s="11" t="b">
        <v>0</v>
      </c>
      <c r="X25" s="11" t="b">
        <v>0</v>
      </c>
      <c r="Y25" s="11" t="b">
        <v>0</v>
      </c>
      <c r="Z25" s="11" t="b">
        <v>0</v>
      </c>
      <c r="AA25" s="11" t="b">
        <v>0</v>
      </c>
      <c r="AB25" s="11" t="b">
        <v>0</v>
      </c>
      <c r="AC25" s="11" t="b">
        <v>0</v>
      </c>
      <c r="AD25" s="11" t="b">
        <v>0</v>
      </c>
      <c r="AE25" s="12" t="n">
        <f>COUNTIF(B25:AD25,TRUE)/29</f>
        <v>0</v>
      </c>
    </row>
    <row r="26" ht="21" customHeight="1" outlineLevel="1">
      <c r="A26" s="9" t="inlineStr">
        <is>
          <t xml:space="preserve">Oliver Bearman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1" t="b">
        <v>0</v>
      </c>
      <c r="L26" s="11" t="b">
        <v>0</v>
      </c>
      <c r="M26" s="11" t="b">
        <v>0</v>
      </c>
      <c r="N26" s="11" t="b">
        <v>0</v>
      </c>
      <c r="O26" s="11" t="b">
        <v>0</v>
      </c>
      <c r="P26" s="11" t="b">
        <v>0</v>
      </c>
      <c r="Q26" s="11" t="b">
        <v>0</v>
      </c>
      <c r="R26" s="11" t="b">
        <v>0</v>
      </c>
      <c r="S26" s="11" t="b">
        <v>0</v>
      </c>
      <c r="T26" s="11" t="b">
        <v>0</v>
      </c>
      <c r="U26" s="11" t="b">
        <v>0</v>
      </c>
      <c r="V26" s="11" t="b">
        <v>0</v>
      </c>
      <c r="W26" s="11" t="b">
        <v>0</v>
      </c>
      <c r="X26" s="11" t="b">
        <v>0</v>
      </c>
      <c r="Y26" s="11" t="b">
        <v>0</v>
      </c>
      <c r="Z26" s="11" t="b">
        <v>0</v>
      </c>
      <c r="AA26" s="11" t="b">
        <v>0</v>
      </c>
      <c r="AB26" s="11" t="b">
        <v>0</v>
      </c>
      <c r="AC26" s="11" t="b">
        <v>0</v>
      </c>
      <c r="AD26" s="11" t="b">
        <v>0</v>
      </c>
      <c r="AE26" s="12" t="n">
        <f>COUNTIF(B26:AD26,TRUE)/29</f>
        <v>0</v>
      </c>
    </row>
    <row r="27" ht="21" customHeight="1" outlineLevel="1">
      <c r="A27" s="9" t="inlineStr">
        <is>
          <t xml:space="preserve">Kimi Antonelli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1" t="b">
        <v>0</v>
      </c>
      <c r="L27" s="11" t="b">
        <v>0</v>
      </c>
      <c r="M27" s="11" t="b">
        <v>0</v>
      </c>
      <c r="N27" s="11" t="b">
        <v>0</v>
      </c>
      <c r="O27" s="11" t="b">
        <v>0</v>
      </c>
      <c r="P27" s="11" t="b">
        <v>0</v>
      </c>
      <c r="Q27" s="11" t="b">
        <v>0</v>
      </c>
      <c r="R27" s="11" t="b">
        <v>0</v>
      </c>
      <c r="S27" s="11" t="b">
        <v>0</v>
      </c>
      <c r="T27" s="11" t="b">
        <v>0</v>
      </c>
      <c r="U27" s="11" t="b">
        <v>0</v>
      </c>
      <c r="V27" s="11" t="b">
        <v>0</v>
      </c>
      <c r="W27" s="11" t="b">
        <v>0</v>
      </c>
      <c r="X27" s="11" t="b">
        <v>0</v>
      </c>
      <c r="Y27" s="11" t="b">
        <v>0</v>
      </c>
      <c r="Z27" s="11" t="b">
        <v>0</v>
      </c>
      <c r="AA27" s="11" t="b">
        <v>0</v>
      </c>
      <c r="AB27" s="11" t="b">
        <v>0</v>
      </c>
      <c r="AC27" s="11" t="b">
        <v>0</v>
      </c>
      <c r="AD27" s="11" t="b">
        <v>0</v>
      </c>
      <c r="AE27" s="12" t="n">
        <f>COUNTIF(B27:AD27,TRUE)/29</f>
        <v>0</v>
      </c>
    </row>
    <row r="28" ht="21" customHeight="1" outlineLevel="1">
      <c r="A28" s="9" t="inlineStr">
        <is>
          <t xml:space="preserve">Dennis Hauger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1" t="b">
        <v>0</v>
      </c>
      <c r="L28" s="11" t="b">
        <v>0</v>
      </c>
      <c r="M28" s="11" t="b">
        <v>0</v>
      </c>
      <c r="N28" s="11" t="b">
        <v>0</v>
      </c>
      <c r="O28" s="11" t="b">
        <v>0</v>
      </c>
      <c r="P28" s="11" t="b">
        <v>0</v>
      </c>
      <c r="Q28" s="11" t="b">
        <v>0</v>
      </c>
      <c r="R28" s="11" t="b">
        <v>0</v>
      </c>
      <c r="S28" s="11" t="b">
        <v>0</v>
      </c>
      <c r="T28" s="11" t="b">
        <v>0</v>
      </c>
      <c r="U28" s="11" t="b">
        <v>0</v>
      </c>
      <c r="V28" s="11" t="b">
        <v>0</v>
      </c>
      <c r="W28" s="11" t="b">
        <v>0</v>
      </c>
      <c r="X28" s="11" t="b">
        <v>0</v>
      </c>
      <c r="Y28" s="11" t="b">
        <v>0</v>
      </c>
      <c r="Z28" s="11" t="b">
        <v>0</v>
      </c>
      <c r="AA28" s="11" t="b">
        <v>0</v>
      </c>
      <c r="AB28" s="11" t="b">
        <v>0</v>
      </c>
      <c r="AC28" s="11" t="b">
        <v>0</v>
      </c>
      <c r="AD28" s="11" t="b">
        <v>0</v>
      </c>
      <c r="AE28" s="12" t="n">
        <f>COUNTIF(B28:AD28,TRUE)/29</f>
        <v>0</v>
      </c>
    </row>
    <row r="29" ht="21" customHeight="1" outlineLevel="1">
      <c r="A29" s="9" t="inlineStr">
        <is>
          <t xml:space="preserve">Franco Colapinto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1" t="b">
        <v>0</v>
      </c>
      <c r="L29" s="11" t="b">
        <v>0</v>
      </c>
      <c r="M29" s="11" t="b">
        <v>0</v>
      </c>
      <c r="N29" s="11" t="b">
        <v>0</v>
      </c>
      <c r="O29" s="11" t="b">
        <v>0</v>
      </c>
      <c r="P29" s="11" t="b">
        <v>0</v>
      </c>
      <c r="Q29" s="11" t="b">
        <v>0</v>
      </c>
      <c r="R29" s="11" t="b">
        <v>0</v>
      </c>
      <c r="S29" s="11" t="b">
        <v>0</v>
      </c>
      <c r="T29" s="11" t="b">
        <v>0</v>
      </c>
      <c r="U29" s="11" t="b">
        <v>0</v>
      </c>
      <c r="V29" s="11" t="b">
        <v>0</v>
      </c>
      <c r="W29" s="11" t="b">
        <v>0</v>
      </c>
      <c r="X29" s="11" t="b">
        <v>0</v>
      </c>
      <c r="Y29" s="11" t="b">
        <v>0</v>
      </c>
      <c r="Z29" s="11" t="b">
        <v>0</v>
      </c>
      <c r="AA29" s="11" t="b">
        <v>0</v>
      </c>
      <c r="AB29" s="11" t="b">
        <v>0</v>
      </c>
      <c r="AC29" s="11" t="b">
        <v>0</v>
      </c>
      <c r="AD29" s="11" t="b">
        <v>0</v>
      </c>
      <c r="AE29" s="12" t="n">
        <f>COUNTIF(B29:AD29,TRUE)/29</f>
        <v>0</v>
      </c>
    </row>
    <row r="30" ht="21" customHeight="1" outlineLevel="1">
      <c r="A30" s="9" t="inlineStr">
        <is>
          <t xml:space="preserve">Zane Maloney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1" t="b">
        <v>0</v>
      </c>
      <c r="L30" s="11" t="b">
        <v>0</v>
      </c>
      <c r="M30" s="11" t="b">
        <v>0</v>
      </c>
      <c r="N30" s="11" t="b">
        <v>0</v>
      </c>
      <c r="O30" s="11" t="b">
        <v>0</v>
      </c>
      <c r="P30" s="11" t="b">
        <v>0</v>
      </c>
      <c r="Q30" s="11" t="b">
        <v>0</v>
      </c>
      <c r="R30" s="11" t="b">
        <v>0</v>
      </c>
      <c r="S30" s="11" t="b">
        <v>0</v>
      </c>
      <c r="T30" s="11" t="b">
        <v>0</v>
      </c>
      <c r="U30" s="11" t="b">
        <v>0</v>
      </c>
      <c r="V30" s="11" t="b">
        <v>0</v>
      </c>
      <c r="W30" s="11" t="b">
        <v>0</v>
      </c>
      <c r="X30" s="11" t="b">
        <v>0</v>
      </c>
      <c r="Y30" s="11" t="b">
        <v>0</v>
      </c>
      <c r="Z30" s="11" t="b">
        <v>0</v>
      </c>
      <c r="AA30" s="11" t="b">
        <v>0</v>
      </c>
      <c r="AB30" s="11" t="b">
        <v>0</v>
      </c>
      <c r="AC30" s="11" t="b">
        <v>0</v>
      </c>
      <c r="AD30" s="11" t="b">
        <v>0</v>
      </c>
      <c r="AE30" s="12" t="n">
        <f>COUNTIF(B30:AD30,TRUE)/29</f>
        <v>0</v>
      </c>
    </row>
    <row r="31" ht="21" customHeight="1" outlineLevel="1">
      <c r="A31" s="9" t="inlineStr">
        <is>
          <t xml:space="preserve">Ritomo Miyata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1" t="b">
        <v>0</v>
      </c>
      <c r="L31" s="11" t="b">
        <v>0</v>
      </c>
      <c r="M31" s="11" t="b">
        <v>0</v>
      </c>
      <c r="N31" s="11" t="b">
        <v>0</v>
      </c>
      <c r="O31" s="11" t="b">
        <v>0</v>
      </c>
      <c r="P31" s="11" t="b">
        <v>0</v>
      </c>
      <c r="Q31" s="11" t="b">
        <v>0</v>
      </c>
      <c r="R31" s="11" t="b">
        <v>0</v>
      </c>
      <c r="S31" s="11" t="b">
        <v>0</v>
      </c>
      <c r="T31" s="11" t="b">
        <v>0</v>
      </c>
      <c r="U31" s="11" t="b">
        <v>0</v>
      </c>
      <c r="V31" s="11" t="b">
        <v>0</v>
      </c>
      <c r="W31" s="11" t="b">
        <v>0</v>
      </c>
      <c r="X31" s="11" t="b">
        <v>0</v>
      </c>
      <c r="Y31" s="11" t="b">
        <v>0</v>
      </c>
      <c r="Z31" s="11" t="b">
        <v>0</v>
      </c>
      <c r="AA31" s="11" t="b">
        <v>0</v>
      </c>
      <c r="AB31" s="11" t="b">
        <v>0</v>
      </c>
      <c r="AC31" s="11" t="b">
        <v>0</v>
      </c>
      <c r="AD31" s="11" t="b">
        <v>0</v>
      </c>
      <c r="AE31" s="12" t="n">
        <f>COUNTIF(B31:AD31,TRUE)/29</f>
        <v>0</v>
      </c>
    </row>
    <row r="32" ht="21" customHeight="1" outlineLevel="1">
      <c r="A32" s="9" t="inlineStr">
        <is>
          <t xml:space="preserve">Kush Maini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1" t="b">
        <v>0</v>
      </c>
      <c r="L32" s="11" t="b">
        <v>0</v>
      </c>
      <c r="M32" s="11" t="b">
        <v>0</v>
      </c>
      <c r="N32" s="11" t="b">
        <v>0</v>
      </c>
      <c r="O32" s="11" t="b">
        <v>0</v>
      </c>
      <c r="P32" s="11" t="b">
        <v>0</v>
      </c>
      <c r="Q32" s="11" t="b">
        <v>0</v>
      </c>
      <c r="R32" s="11" t="b">
        <v>0</v>
      </c>
      <c r="S32" s="11" t="b">
        <v>0</v>
      </c>
      <c r="T32" s="11" t="b">
        <v>0</v>
      </c>
      <c r="U32" s="11" t="b">
        <v>0</v>
      </c>
      <c r="V32" s="11" t="b">
        <v>0</v>
      </c>
      <c r="W32" s="11" t="b">
        <v>0</v>
      </c>
      <c r="X32" s="11" t="b">
        <v>0</v>
      </c>
      <c r="Y32" s="11" t="b">
        <v>0</v>
      </c>
      <c r="Z32" s="11" t="b">
        <v>0</v>
      </c>
      <c r="AA32" s="11" t="b">
        <v>0</v>
      </c>
      <c r="AB32" s="11" t="b">
        <v>0</v>
      </c>
      <c r="AC32" s="11" t="b">
        <v>0</v>
      </c>
      <c r="AD32" s="11" t="b">
        <v>0</v>
      </c>
      <c r="AE32" s="12" t="n">
        <f>COUNTIF(B32:AD32,TRUE)/29</f>
        <v>0</v>
      </c>
    </row>
    <row r="33" ht="21" customHeight="1" outlineLevel="1">
      <c r="A33" s="9" t="inlineStr">
        <is>
          <t xml:space="preserve">Gabriel Bortoleto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1" t="b">
        <v>0</v>
      </c>
      <c r="L33" s="11" t="b">
        <v>0</v>
      </c>
      <c r="M33" s="11" t="b">
        <v>0</v>
      </c>
      <c r="N33" s="11" t="b">
        <v>0</v>
      </c>
      <c r="O33" s="11" t="b">
        <v>0</v>
      </c>
      <c r="P33" s="11" t="b">
        <v>0</v>
      </c>
      <c r="Q33" s="11" t="b">
        <v>0</v>
      </c>
      <c r="R33" s="11" t="b">
        <v>0</v>
      </c>
      <c r="S33" s="11" t="b">
        <v>0</v>
      </c>
      <c r="T33" s="11" t="b">
        <v>0</v>
      </c>
      <c r="U33" s="11" t="b">
        <v>0</v>
      </c>
      <c r="V33" s="11" t="b">
        <v>0</v>
      </c>
      <c r="W33" s="11" t="b">
        <v>0</v>
      </c>
      <c r="X33" s="11" t="b">
        <v>0</v>
      </c>
      <c r="Y33" s="11" t="b">
        <v>0</v>
      </c>
      <c r="Z33" s="11" t="b">
        <v>0</v>
      </c>
      <c r="AA33" s="11" t="b">
        <v>0</v>
      </c>
      <c r="AB33" s="11" t="b">
        <v>0</v>
      </c>
      <c r="AC33" s="11" t="b">
        <v>0</v>
      </c>
      <c r="AD33" s="11" t="b">
        <v>0</v>
      </c>
      <c r="AE33" s="12" t="n">
        <f>COUNTIF(B33:AD33,TRUE)/29</f>
        <v>0</v>
      </c>
    </row>
    <row r="34" ht="21" customHeight="1" outlineLevel="1">
      <c r="A34" s="9" t="inlineStr">
        <is>
          <t xml:space="preserve">Zak O'Sullivan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1" t="b">
        <v>0</v>
      </c>
      <c r="L34" s="11" t="b">
        <v>0</v>
      </c>
      <c r="M34" s="11" t="b">
        <v>0</v>
      </c>
      <c r="N34" s="11" t="b">
        <v>0</v>
      </c>
      <c r="O34" s="11" t="b">
        <v>0</v>
      </c>
      <c r="P34" s="11" t="b">
        <v>0</v>
      </c>
      <c r="Q34" s="11" t="b">
        <v>0</v>
      </c>
      <c r="R34" s="11" t="b">
        <v>0</v>
      </c>
      <c r="S34" s="11" t="b">
        <v>0</v>
      </c>
      <c r="T34" s="11" t="b">
        <v>0</v>
      </c>
      <c r="U34" s="11" t="b">
        <v>0</v>
      </c>
      <c r="V34" s="11" t="b">
        <v>0</v>
      </c>
      <c r="W34" s="11" t="b">
        <v>0</v>
      </c>
      <c r="X34" s="11" t="b">
        <v>0</v>
      </c>
      <c r="Y34" s="11" t="b">
        <v>0</v>
      </c>
      <c r="Z34" s="11" t="b">
        <v>0</v>
      </c>
      <c r="AA34" s="11" t="b">
        <v>0</v>
      </c>
      <c r="AB34" s="11" t="b">
        <v>0</v>
      </c>
      <c r="AC34" s="11" t="b">
        <v>0</v>
      </c>
      <c r="AD34" s="11" t="b">
        <v>0</v>
      </c>
      <c r="AE34" s="12" t="n">
        <f>COUNTIF(B34:AD34,TRUE)/29</f>
        <v>0</v>
      </c>
    </row>
    <row r="35" ht="21" customHeight="1" outlineLevel="1">
      <c r="A35" s="9" t="inlineStr">
        <is>
          <t xml:space="preserve">Victor Martins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1" t="b">
        <v>0</v>
      </c>
      <c r="L35" s="11" t="b">
        <v>0</v>
      </c>
      <c r="M35" s="11" t="b">
        <v>0</v>
      </c>
      <c r="N35" s="11" t="b">
        <v>0</v>
      </c>
      <c r="O35" s="11" t="b">
        <v>0</v>
      </c>
      <c r="P35" s="11" t="b">
        <v>0</v>
      </c>
      <c r="Q35" s="11" t="b">
        <v>0</v>
      </c>
      <c r="R35" s="11" t="b">
        <v>0</v>
      </c>
      <c r="S35" s="11" t="b">
        <v>0</v>
      </c>
      <c r="T35" s="11" t="b">
        <v>0</v>
      </c>
      <c r="U35" s="11" t="b">
        <v>0</v>
      </c>
      <c r="V35" s="11" t="b">
        <v>0</v>
      </c>
      <c r="W35" s="11" t="b">
        <v>0</v>
      </c>
      <c r="X35" s="11" t="b">
        <v>0</v>
      </c>
      <c r="Y35" s="11" t="b">
        <v>0</v>
      </c>
      <c r="Z35" s="11" t="b">
        <v>0</v>
      </c>
      <c r="AA35" s="11" t="b">
        <v>0</v>
      </c>
      <c r="AB35" s="11" t="b">
        <v>0</v>
      </c>
      <c r="AC35" s="11" t="b">
        <v>0</v>
      </c>
      <c r="AD35" s="11" t="b">
        <v>0</v>
      </c>
      <c r="AE35" s="12" t="n">
        <f>COUNTIF(B35:AD35,TRUE)/29</f>
        <v>0</v>
      </c>
    </row>
    <row r="36" ht="21" customHeight="1" outlineLevel="1">
      <c r="A36" s="9" t="inlineStr">
        <is>
          <t xml:space="preserve">Paul Aron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1" t="b">
        <v>0</v>
      </c>
      <c r="L36" s="11" t="b">
        <v>0</v>
      </c>
      <c r="M36" s="11" t="b">
        <v>0</v>
      </c>
      <c r="N36" s="11" t="b">
        <v>0</v>
      </c>
      <c r="O36" s="11" t="b">
        <v>0</v>
      </c>
      <c r="P36" s="11" t="b">
        <v>0</v>
      </c>
      <c r="Q36" s="11" t="b">
        <v>0</v>
      </c>
      <c r="R36" s="11" t="b">
        <v>0</v>
      </c>
      <c r="S36" s="11" t="b">
        <v>0</v>
      </c>
      <c r="T36" s="11" t="b">
        <v>0</v>
      </c>
      <c r="U36" s="11" t="b">
        <v>0</v>
      </c>
      <c r="V36" s="11" t="b">
        <v>0</v>
      </c>
      <c r="W36" s="11" t="b">
        <v>0</v>
      </c>
      <c r="X36" s="11" t="b">
        <v>0</v>
      </c>
      <c r="Y36" s="11" t="b">
        <v>0</v>
      </c>
      <c r="Z36" s="11" t="b">
        <v>0</v>
      </c>
      <c r="AA36" s="11" t="b">
        <v>0</v>
      </c>
      <c r="AB36" s="11" t="b">
        <v>0</v>
      </c>
      <c r="AC36" s="11" t="b">
        <v>0</v>
      </c>
      <c r="AD36" s="11" t="b">
        <v>0</v>
      </c>
      <c r="AE36" s="12" t="n">
        <f>COUNTIF(B36:AD36,TRUE)/29</f>
        <v>0</v>
      </c>
    </row>
    <row r="37" ht="21" customHeight="1" outlineLevel="1">
      <c r="A37" s="9" t="inlineStr">
        <is>
          <t xml:space="preserve">Amaury Cordeel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1" t="b">
        <v>0</v>
      </c>
      <c r="L37" s="11" t="b">
        <v>0</v>
      </c>
      <c r="M37" s="11" t="b">
        <v>0</v>
      </c>
      <c r="N37" s="11" t="b">
        <v>0</v>
      </c>
      <c r="O37" s="11" t="b">
        <v>0</v>
      </c>
      <c r="P37" s="11" t="b">
        <v>0</v>
      </c>
      <c r="Q37" s="11" t="b">
        <v>0</v>
      </c>
      <c r="R37" s="11" t="b">
        <v>0</v>
      </c>
      <c r="S37" s="11" t="b">
        <v>0</v>
      </c>
      <c r="T37" s="11" t="b">
        <v>0</v>
      </c>
      <c r="U37" s="11" t="b">
        <v>0</v>
      </c>
      <c r="V37" s="11" t="b">
        <v>0</v>
      </c>
      <c r="W37" s="11" t="b">
        <v>0</v>
      </c>
      <c r="X37" s="11" t="b">
        <v>0</v>
      </c>
      <c r="Y37" s="11" t="b">
        <v>0</v>
      </c>
      <c r="Z37" s="11" t="b">
        <v>0</v>
      </c>
      <c r="AA37" s="11" t="b">
        <v>0</v>
      </c>
      <c r="AB37" s="11" t="b">
        <v>0</v>
      </c>
      <c r="AC37" s="11" t="b">
        <v>0</v>
      </c>
      <c r="AD37" s="11" t="b">
        <v>0</v>
      </c>
      <c r="AE37" s="12" t="n">
        <f>COUNTIF(B37:AD37,TRUE)/29</f>
        <v>0</v>
      </c>
    </row>
    <row r="38" ht="21" customHeight="1" outlineLevel="1">
      <c r="A38" s="9" t="inlineStr">
        <is>
          <t xml:space="preserve">Jak Crawford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1" t="b">
        <v>0</v>
      </c>
      <c r="L38" s="11" t="b">
        <v>0</v>
      </c>
      <c r="M38" s="11" t="b">
        <v>0</v>
      </c>
      <c r="N38" s="11" t="b">
        <v>0</v>
      </c>
      <c r="O38" s="11" t="b">
        <v>0</v>
      </c>
      <c r="P38" s="11" t="b">
        <v>0</v>
      </c>
      <c r="Q38" s="11" t="b">
        <v>0</v>
      </c>
      <c r="R38" s="11" t="b">
        <v>0</v>
      </c>
      <c r="S38" s="11" t="b">
        <v>0</v>
      </c>
      <c r="T38" s="11" t="b">
        <v>0</v>
      </c>
      <c r="U38" s="11" t="b">
        <v>0</v>
      </c>
      <c r="V38" s="11" t="b">
        <v>0</v>
      </c>
      <c r="W38" s="11" t="b">
        <v>0</v>
      </c>
      <c r="X38" s="11" t="b">
        <v>0</v>
      </c>
      <c r="Y38" s="11" t="b">
        <v>0</v>
      </c>
      <c r="Z38" s="11" t="b">
        <v>0</v>
      </c>
      <c r="AA38" s="11" t="b">
        <v>0</v>
      </c>
      <c r="AB38" s="11" t="b">
        <v>0</v>
      </c>
      <c r="AC38" s="11" t="b">
        <v>0</v>
      </c>
      <c r="AD38" s="11" t="b">
        <v>0</v>
      </c>
      <c r="AE38" s="12" t="n">
        <f>COUNTIF(B38:AD38,TRUE)/29</f>
        <v>0</v>
      </c>
    </row>
    <row r="39" ht="21" customHeight="1" outlineLevel="1">
      <c r="A39" s="9" t="inlineStr">
        <is>
          <t xml:space="preserve">Juan Manuel Correa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1" t="b">
        <v>0</v>
      </c>
      <c r="L39" s="11" t="b">
        <v>0</v>
      </c>
      <c r="M39" s="11" t="b">
        <v>0</v>
      </c>
      <c r="N39" s="11" t="b">
        <v>0</v>
      </c>
      <c r="O39" s="11" t="b">
        <v>0</v>
      </c>
      <c r="P39" s="11" t="b">
        <v>0</v>
      </c>
      <c r="Q39" s="11" t="b">
        <v>0</v>
      </c>
      <c r="R39" s="11" t="b">
        <v>0</v>
      </c>
      <c r="S39" s="11" t="b">
        <v>0</v>
      </c>
      <c r="T39" s="11" t="b">
        <v>0</v>
      </c>
      <c r="U39" s="11" t="b">
        <v>0</v>
      </c>
      <c r="V39" s="11" t="b">
        <v>0</v>
      </c>
      <c r="W39" s="11" t="b">
        <v>0</v>
      </c>
      <c r="X39" s="11" t="b">
        <v>0</v>
      </c>
      <c r="Y39" s="11" t="b">
        <v>0</v>
      </c>
      <c r="Z39" s="11" t="b">
        <v>0</v>
      </c>
      <c r="AA39" s="11" t="b">
        <v>0</v>
      </c>
      <c r="AB39" s="11" t="b">
        <v>0</v>
      </c>
      <c r="AC39" s="11" t="b">
        <v>0</v>
      </c>
      <c r="AD39" s="11" t="b">
        <v>0</v>
      </c>
      <c r="AE39" s="12" t="n">
        <f>COUNTIF(B39:AD39,TRUE)/29</f>
        <v>0</v>
      </c>
    </row>
    <row r="40" ht="21" customHeight="1" outlineLevel="1">
      <c r="A40" s="9" t="inlineStr">
        <is>
          <t xml:space="preserve">Joshua Dürksen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1" t="b">
        <v>0</v>
      </c>
      <c r="L40" s="11" t="b">
        <v>0</v>
      </c>
      <c r="M40" s="11" t="b">
        <v>0</v>
      </c>
      <c r="N40" s="11" t="b">
        <v>0</v>
      </c>
      <c r="O40" s="11" t="b">
        <v>0</v>
      </c>
      <c r="P40" s="11" t="b">
        <v>0</v>
      </c>
      <c r="Q40" s="11" t="b">
        <v>0</v>
      </c>
      <c r="R40" s="11" t="b">
        <v>0</v>
      </c>
      <c r="S40" s="11" t="b">
        <v>0</v>
      </c>
      <c r="T40" s="11" t="b">
        <v>0</v>
      </c>
      <c r="U40" s="11" t="b">
        <v>0</v>
      </c>
      <c r="V40" s="11" t="b">
        <v>0</v>
      </c>
      <c r="W40" s="11" t="b">
        <v>0</v>
      </c>
      <c r="X40" s="11" t="b">
        <v>0</v>
      </c>
      <c r="Y40" s="11" t="b">
        <v>0</v>
      </c>
      <c r="Z40" s="11" t="b">
        <v>0</v>
      </c>
      <c r="AA40" s="11" t="b">
        <v>0</v>
      </c>
      <c r="AB40" s="11" t="b">
        <v>0</v>
      </c>
      <c r="AC40" s="11" t="b">
        <v>0</v>
      </c>
      <c r="AD40" s="11" t="b">
        <v>0</v>
      </c>
      <c r="AE40" s="12" t="n">
        <f>COUNTIF(B40:AD40,TRUE)/29</f>
        <v>0</v>
      </c>
    </row>
    <row r="41" ht="21" customHeight="1" outlineLevel="1">
      <c r="A41" s="9" t="inlineStr">
        <is>
          <t xml:space="preserve">Taylor Barnard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1" t="b">
        <v>0</v>
      </c>
      <c r="L41" s="11" t="b">
        <v>0</v>
      </c>
      <c r="M41" s="11" t="b">
        <v>0</v>
      </c>
      <c r="N41" s="11" t="b">
        <v>0</v>
      </c>
      <c r="O41" s="11" t="b">
        <v>0</v>
      </c>
      <c r="P41" s="11" t="b">
        <v>0</v>
      </c>
      <c r="Q41" s="11" t="b">
        <v>0</v>
      </c>
      <c r="R41" s="11" t="b">
        <v>0</v>
      </c>
      <c r="S41" s="11" t="b">
        <v>0</v>
      </c>
      <c r="T41" s="11" t="b">
        <v>0</v>
      </c>
      <c r="U41" s="11" t="b">
        <v>0</v>
      </c>
      <c r="V41" s="11" t="b">
        <v>0</v>
      </c>
      <c r="W41" s="11" t="b">
        <v>0</v>
      </c>
      <c r="X41" s="11" t="b">
        <v>0</v>
      </c>
      <c r="Y41" s="11" t="b">
        <v>0</v>
      </c>
      <c r="Z41" s="11" t="b">
        <v>0</v>
      </c>
      <c r="AA41" s="11" t="b">
        <v>0</v>
      </c>
      <c r="AB41" s="11" t="b">
        <v>0</v>
      </c>
      <c r="AC41" s="11" t="b">
        <v>0</v>
      </c>
      <c r="AD41" s="11" t="b">
        <v>0</v>
      </c>
      <c r="AE41" s="12" t="n">
        <f>COUNTIF(B41:AD41,TRUE)/29</f>
        <v>0</v>
      </c>
    </row>
    <row r="42" ht="21" customHeight="1" outlineLevel="1">
      <c r="A42" s="9" t="inlineStr">
        <is>
          <t xml:space="preserve">Richard Verschoor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1" t="b">
        <v>0</v>
      </c>
      <c r="L42" s="11" t="b">
        <v>0</v>
      </c>
      <c r="M42" s="11" t="b">
        <v>0</v>
      </c>
      <c r="N42" s="11" t="b">
        <v>0</v>
      </c>
      <c r="O42" s="11" t="b">
        <v>0</v>
      </c>
      <c r="P42" s="11" t="b">
        <v>0</v>
      </c>
      <c r="Q42" s="11" t="b">
        <v>0</v>
      </c>
      <c r="R42" s="11" t="b">
        <v>0</v>
      </c>
      <c r="S42" s="11" t="b">
        <v>0</v>
      </c>
      <c r="T42" s="11" t="b">
        <v>0</v>
      </c>
      <c r="U42" s="11" t="b">
        <v>0</v>
      </c>
      <c r="V42" s="11" t="b">
        <v>0</v>
      </c>
      <c r="W42" s="11" t="b">
        <v>0</v>
      </c>
      <c r="X42" s="11" t="b">
        <v>0</v>
      </c>
      <c r="Y42" s="11" t="b">
        <v>0</v>
      </c>
      <c r="Z42" s="11" t="b">
        <v>0</v>
      </c>
      <c r="AA42" s="11" t="b">
        <v>0</v>
      </c>
      <c r="AB42" s="11" t="b">
        <v>0</v>
      </c>
      <c r="AC42" s="11" t="b">
        <v>0</v>
      </c>
      <c r="AD42" s="11" t="b">
        <v>0</v>
      </c>
      <c r="AE42" s="12" t="n">
        <f>COUNTIF(B42:AD42,TRUE)/29</f>
        <v>0</v>
      </c>
    </row>
    <row r="43" ht="21" customHeight="1" outlineLevel="1">
      <c r="A43" s="9" t="inlineStr">
        <is>
          <t xml:space="preserve">Roman Staněk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1" t="b">
        <v>0</v>
      </c>
      <c r="L43" s="11" t="b">
        <v>0</v>
      </c>
      <c r="M43" s="11" t="b">
        <v>0</v>
      </c>
      <c r="N43" s="11" t="b">
        <v>0</v>
      </c>
      <c r="O43" s="11" t="b">
        <v>0</v>
      </c>
      <c r="P43" s="11" t="b">
        <v>0</v>
      </c>
      <c r="Q43" s="11" t="b">
        <v>0</v>
      </c>
      <c r="R43" s="11" t="b">
        <v>0</v>
      </c>
      <c r="S43" s="11" t="b">
        <v>0</v>
      </c>
      <c r="T43" s="11" t="b">
        <v>0</v>
      </c>
      <c r="U43" s="11" t="b">
        <v>0</v>
      </c>
      <c r="V43" s="11" t="b">
        <v>0</v>
      </c>
      <c r="W43" s="11" t="b">
        <v>0</v>
      </c>
      <c r="X43" s="11" t="b">
        <v>0</v>
      </c>
      <c r="Y43" s="11" t="b">
        <v>0</v>
      </c>
      <c r="Z43" s="11" t="b">
        <v>0</v>
      </c>
      <c r="AA43" s="11" t="b">
        <v>0</v>
      </c>
      <c r="AB43" s="11" t="b">
        <v>0</v>
      </c>
      <c r="AC43" s="11" t="b">
        <v>0</v>
      </c>
      <c r="AD43" s="11" t="b">
        <v>0</v>
      </c>
      <c r="AE43" s="12" t="n">
        <f>COUNTIF(B43:AD43,TRUE)/29</f>
        <v>0</v>
      </c>
    </row>
    <row r="44" ht="21" customHeight="1" outlineLevel="1">
      <c r="A44" s="9" t="inlineStr">
        <is>
          <t xml:space="preserve">Enzo Fittipaldi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1" t="b">
        <v>0</v>
      </c>
      <c r="L44" s="11" t="b">
        <v>0</v>
      </c>
      <c r="M44" s="11" t="b">
        <v>0</v>
      </c>
      <c r="N44" s="11" t="b">
        <v>0</v>
      </c>
      <c r="O44" s="11" t="b">
        <v>0</v>
      </c>
      <c r="P44" s="11" t="b">
        <v>0</v>
      </c>
      <c r="Q44" s="11" t="b">
        <v>0</v>
      </c>
      <c r="R44" s="11" t="b">
        <v>0</v>
      </c>
      <c r="S44" s="11" t="b">
        <v>0</v>
      </c>
      <c r="T44" s="11" t="b">
        <v>0</v>
      </c>
      <c r="U44" s="11" t="b">
        <v>0</v>
      </c>
      <c r="V44" s="11" t="b">
        <v>0</v>
      </c>
      <c r="W44" s="11" t="b">
        <v>0</v>
      </c>
      <c r="X44" s="11" t="b">
        <v>0</v>
      </c>
      <c r="Y44" s="11" t="b">
        <v>0</v>
      </c>
      <c r="Z44" s="11" t="b">
        <v>0</v>
      </c>
      <c r="AA44" s="11" t="b">
        <v>0</v>
      </c>
      <c r="AB44" s="11" t="b">
        <v>0</v>
      </c>
      <c r="AC44" s="11" t="b">
        <v>0</v>
      </c>
      <c r="AD44" s="11" t="b">
        <v>0</v>
      </c>
      <c r="AE44" s="12" t="n">
        <f>COUNTIF(B44:AD44,TRUE)/29</f>
        <v>0</v>
      </c>
    </row>
    <row r="45" ht="21" customHeight="1" outlineLevel="1">
      <c r="A45" s="9" t="inlineStr">
        <is>
          <t xml:space="preserve">Rafael Villagómez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1" t="b">
        <v>0</v>
      </c>
      <c r="L45" s="11" t="b">
        <v>0</v>
      </c>
      <c r="M45" s="11" t="b">
        <v>0</v>
      </c>
      <c r="N45" s="11" t="b">
        <v>0</v>
      </c>
      <c r="O45" s="11" t="b">
        <v>0</v>
      </c>
      <c r="P45" s="11" t="b">
        <v>0</v>
      </c>
      <c r="Q45" s="11" t="b">
        <v>0</v>
      </c>
      <c r="R45" s="11" t="b">
        <v>0</v>
      </c>
      <c r="S45" s="11" t="b">
        <v>0</v>
      </c>
      <c r="T45" s="11" t="b">
        <v>0</v>
      </c>
      <c r="U45" s="11" t="b">
        <v>0</v>
      </c>
      <c r="V45" s="11" t="b">
        <v>0</v>
      </c>
      <c r="W45" s="11" t="b">
        <v>0</v>
      </c>
      <c r="X45" s="11" t="b">
        <v>0</v>
      </c>
      <c r="Y45" s="11" t="b">
        <v>0</v>
      </c>
      <c r="Z45" s="11" t="b">
        <v>0</v>
      </c>
      <c r="AA45" s="11" t="b">
        <v>0</v>
      </c>
      <c r="AB45" s="11" t="b">
        <v>0</v>
      </c>
      <c r="AC45" s="11" t="b">
        <v>0</v>
      </c>
      <c r="AD45" s="11" t="b">
        <v>0</v>
      </c>
      <c r="AE45" s="12" t="n">
        <f>COUNTIF(B45:AD45,TRUE)/29</f>
        <v>0</v>
      </c>
    </row>
    <row r="46" ht="21" customHeight="1" outlineLevel="1">
      <c r="A46" s="9" t="inlineStr">
        <is>
          <t xml:space="preserve">Isack Hadjar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1" t="b">
        <v>0</v>
      </c>
      <c r="L46" s="11" t="b">
        <v>0</v>
      </c>
      <c r="M46" s="11" t="b">
        <v>0</v>
      </c>
      <c r="N46" s="11" t="b">
        <v>0</v>
      </c>
      <c r="O46" s="11" t="b">
        <v>0</v>
      </c>
      <c r="P46" s="11" t="b">
        <v>0</v>
      </c>
      <c r="Q46" s="11" t="b">
        <v>0</v>
      </c>
      <c r="R46" s="11" t="b">
        <v>0</v>
      </c>
      <c r="S46" s="11" t="b">
        <v>0</v>
      </c>
      <c r="T46" s="11" t="b">
        <v>0</v>
      </c>
      <c r="U46" s="11" t="b">
        <v>0</v>
      </c>
      <c r="V46" s="11" t="b">
        <v>0</v>
      </c>
      <c r="W46" s="11" t="b">
        <v>0</v>
      </c>
      <c r="X46" s="11" t="b">
        <v>0</v>
      </c>
      <c r="Y46" s="11" t="b">
        <v>0</v>
      </c>
      <c r="Z46" s="11" t="b">
        <v>0</v>
      </c>
      <c r="AA46" s="11" t="b">
        <v>0</v>
      </c>
      <c r="AB46" s="11" t="b">
        <v>0</v>
      </c>
      <c r="AC46" s="11" t="b">
        <v>0</v>
      </c>
      <c r="AD46" s="11" t="b">
        <v>0</v>
      </c>
      <c r="AE46" s="12" t="n">
        <f>COUNTIF(B46:AD46,TRUE)/29</f>
        <v>0</v>
      </c>
    </row>
    <row r="47" ht="21" customHeight="1" outlineLevel="1">
      <c r="A47" s="9" t="inlineStr">
        <is>
          <t xml:space="preserve">Josep María Martí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1" t="b">
        <v>0</v>
      </c>
      <c r="L47" s="11" t="b">
        <v>0</v>
      </c>
      <c r="M47" s="11" t="b">
        <v>0</v>
      </c>
      <c r="N47" s="11" t="b">
        <v>0</v>
      </c>
      <c r="O47" s="11" t="b">
        <v>0</v>
      </c>
      <c r="P47" s="11" t="b">
        <v>0</v>
      </c>
      <c r="Q47" s="11" t="b">
        <v>0</v>
      </c>
      <c r="R47" s="11" t="b">
        <v>0</v>
      </c>
      <c r="S47" s="11" t="b">
        <v>0</v>
      </c>
      <c r="T47" s="11" t="b">
        <v>0</v>
      </c>
      <c r="U47" s="11" t="b">
        <v>0</v>
      </c>
      <c r="V47" s="11" t="b">
        <v>0</v>
      </c>
      <c r="W47" s="11" t="b">
        <v>0</v>
      </c>
      <c r="X47" s="11" t="b">
        <v>0</v>
      </c>
      <c r="Y47" s="11" t="b">
        <v>0</v>
      </c>
      <c r="Z47" s="11" t="b">
        <v>0</v>
      </c>
      <c r="AA47" s="11" t="b">
        <v>0</v>
      </c>
      <c r="AB47" s="11" t="b">
        <v>0</v>
      </c>
      <c r="AC47" s="11" t="b">
        <v>0</v>
      </c>
      <c r="AD47" s="11" t="b">
        <v>0</v>
      </c>
      <c r="AE47" s="12" t="n">
        <f>COUNTIF(B47:AD47,TRUE)/29</f>
        <v>0</v>
      </c>
    </row>
    <row r="48" ht="21" customHeight="1" outlineLevel="1">
      <c r="A48" s="9" t="inlineStr">
        <is>
          <t xml:space="preserve">Dino Beganovic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 t="b">
        <v>0</v>
      </c>
      <c r="K48" s="11" t="b">
        <v>0</v>
      </c>
      <c r="L48" s="11" t="b">
        <v>0</v>
      </c>
      <c r="M48" s="11" t="b">
        <v>0</v>
      </c>
      <c r="N48" s="11" t="b">
        <v>0</v>
      </c>
      <c r="O48" s="11" t="b">
        <v>0</v>
      </c>
      <c r="P48" s="11" t="b">
        <v>0</v>
      </c>
      <c r="Q48" s="11" t="b">
        <v>0</v>
      </c>
      <c r="R48" s="11" t="b">
        <v>0</v>
      </c>
      <c r="S48" s="11" t="b">
        <v>0</v>
      </c>
      <c r="T48" s="11" t="b">
        <v>0</v>
      </c>
      <c r="U48" s="11" t="b">
        <v>0</v>
      </c>
      <c r="V48" s="11" t="b">
        <v>0</v>
      </c>
      <c r="W48" s="11" t="b">
        <v>0</v>
      </c>
      <c r="X48" s="11" t="b">
        <v>0</v>
      </c>
      <c r="Y48" s="11" t="b">
        <v>0</v>
      </c>
      <c r="Z48" s="11" t="b">
        <v>0</v>
      </c>
      <c r="AA48" s="11" t="b">
        <v>0</v>
      </c>
      <c r="AB48" s="11" t="b">
        <v>0</v>
      </c>
      <c r="AC48" s="11" t="b">
        <v>0</v>
      </c>
      <c r="AD48" s="11" t="b">
        <v>0</v>
      </c>
      <c r="AE48" s="12" t="n">
        <f>COUNTIF(B48:AD48,TRUE)/29</f>
        <v>0</v>
      </c>
    </row>
    <row r="49" ht="21" customHeight="1" outlineLevel="1">
      <c r="A49" s="9" t="inlineStr">
        <is>
          <t xml:space="preserve">Gabriele Minì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 t="b">
        <v>0</v>
      </c>
      <c r="K49" s="11" t="b">
        <v>0</v>
      </c>
      <c r="L49" s="11" t="b">
        <v>0</v>
      </c>
      <c r="M49" s="11" t="b">
        <v>0</v>
      </c>
      <c r="N49" s="11" t="b">
        <v>0</v>
      </c>
      <c r="O49" s="11" t="b">
        <v>0</v>
      </c>
      <c r="P49" s="11" t="b">
        <v>0</v>
      </c>
      <c r="Q49" s="11" t="b">
        <v>0</v>
      </c>
      <c r="R49" s="11" t="b">
        <v>0</v>
      </c>
      <c r="S49" s="11" t="b">
        <v>0</v>
      </c>
      <c r="T49" s="11" t="b">
        <v>0</v>
      </c>
      <c r="U49" s="11" t="b">
        <v>0</v>
      </c>
      <c r="V49" s="11" t="b">
        <v>0</v>
      </c>
      <c r="W49" s="11" t="b">
        <v>0</v>
      </c>
      <c r="X49" s="11" t="b">
        <v>0</v>
      </c>
      <c r="Y49" s="11" t="b">
        <v>0</v>
      </c>
      <c r="Z49" s="11" t="b">
        <v>0</v>
      </c>
      <c r="AA49" s="11" t="b">
        <v>0</v>
      </c>
      <c r="AB49" s="11" t="b">
        <v>0</v>
      </c>
      <c r="AC49" s="11" t="b">
        <v>0</v>
      </c>
      <c r="AD49" s="11" t="b">
        <v>0</v>
      </c>
      <c r="AE49" s="12" t="n">
        <f>COUNTIF(B49:AD49,TRUE)/29</f>
        <v>0</v>
      </c>
    </row>
    <row r="50" ht="21" customHeight="1" outlineLevel="1">
      <c r="A50" s="9" t="inlineStr">
        <is>
          <t xml:space="preserve">Arvid Lindblad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1" t="b">
        <v>0</v>
      </c>
      <c r="L50" s="11" t="b">
        <v>0</v>
      </c>
      <c r="M50" s="11" t="b">
        <v>0</v>
      </c>
      <c r="N50" s="11" t="b">
        <v>0</v>
      </c>
      <c r="O50" s="11" t="b">
        <v>0</v>
      </c>
      <c r="P50" s="11" t="b">
        <v>0</v>
      </c>
      <c r="Q50" s="11" t="b">
        <v>0</v>
      </c>
      <c r="R50" s="11" t="b">
        <v>0</v>
      </c>
      <c r="S50" s="11" t="b">
        <v>0</v>
      </c>
      <c r="T50" s="11" t="b">
        <v>0</v>
      </c>
      <c r="U50" s="11" t="b">
        <v>0</v>
      </c>
      <c r="V50" s="11" t="b">
        <v>0</v>
      </c>
      <c r="W50" s="11" t="b">
        <v>0</v>
      </c>
      <c r="X50" s="11" t="b">
        <v>0</v>
      </c>
      <c r="Y50" s="11" t="b">
        <v>0</v>
      </c>
      <c r="Z50" s="11" t="b">
        <v>0</v>
      </c>
      <c r="AA50" s="11" t="b">
        <v>0</v>
      </c>
      <c r="AB50" s="11" t="b">
        <v>0</v>
      </c>
      <c r="AC50" s="11" t="b">
        <v>0</v>
      </c>
      <c r="AD50" s="11" t="b">
        <v>0</v>
      </c>
      <c r="AE50" s="12" t="n">
        <f>COUNTIF(B50:AD50,TRUE)/29</f>
        <v>0</v>
      </c>
    </row>
    <row r="51" ht="21" customHeight="1" outlineLevel="1">
      <c r="A51" s="9" t="inlineStr">
        <is>
          <t xml:space="preserve">Leonardo Fornaroli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1" t="b">
        <v>0</v>
      </c>
      <c r="L51" s="11" t="b">
        <v>0</v>
      </c>
      <c r="M51" s="11" t="b">
        <v>0</v>
      </c>
      <c r="N51" s="11" t="b">
        <v>0</v>
      </c>
      <c r="O51" s="11" t="b">
        <v>0</v>
      </c>
      <c r="P51" s="11" t="b">
        <v>0</v>
      </c>
      <c r="Q51" s="11" t="b">
        <v>0</v>
      </c>
      <c r="R51" s="11" t="b">
        <v>0</v>
      </c>
      <c r="S51" s="11" t="b">
        <v>0</v>
      </c>
      <c r="T51" s="11" t="b">
        <v>0</v>
      </c>
      <c r="U51" s="11" t="b">
        <v>0</v>
      </c>
      <c r="V51" s="11" t="b">
        <v>0</v>
      </c>
      <c r="W51" s="11" t="b">
        <v>0</v>
      </c>
      <c r="X51" s="11" t="b">
        <v>0</v>
      </c>
      <c r="Y51" s="11" t="b">
        <v>0</v>
      </c>
      <c r="Z51" s="11" t="b">
        <v>0</v>
      </c>
      <c r="AA51" s="11" t="b">
        <v>0</v>
      </c>
      <c r="AB51" s="11" t="b">
        <v>0</v>
      </c>
      <c r="AC51" s="11" t="b">
        <v>0</v>
      </c>
      <c r="AD51" s="11" t="b">
        <v>0</v>
      </c>
      <c r="AE51" s="12" t="n">
        <f>COUNTIF(B51:AD51,TRUE)/29</f>
        <v>0</v>
      </c>
    </row>
    <row r="52" ht="21" customHeight="1" outlineLevel="1">
      <c r="A52" s="9" t="inlineStr">
        <is>
          <t xml:space="preserve">Sami Meguetounif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1" t="b">
        <v>0</v>
      </c>
      <c r="L52" s="11" t="b">
        <v>0</v>
      </c>
      <c r="M52" s="11" t="b">
        <v>0</v>
      </c>
      <c r="N52" s="11" t="b">
        <v>0</v>
      </c>
      <c r="O52" s="11" t="b">
        <v>0</v>
      </c>
      <c r="P52" s="11" t="b">
        <v>0</v>
      </c>
      <c r="Q52" s="11" t="b">
        <v>0</v>
      </c>
      <c r="R52" s="11" t="b">
        <v>0</v>
      </c>
      <c r="S52" s="11" t="b">
        <v>0</v>
      </c>
      <c r="T52" s="11" t="b">
        <v>0</v>
      </c>
      <c r="U52" s="11" t="b">
        <v>0</v>
      </c>
      <c r="V52" s="11" t="b">
        <v>0</v>
      </c>
      <c r="W52" s="11" t="b">
        <v>0</v>
      </c>
      <c r="X52" s="11" t="b">
        <v>0</v>
      </c>
      <c r="Y52" s="11" t="b">
        <v>0</v>
      </c>
      <c r="Z52" s="11" t="b">
        <v>0</v>
      </c>
      <c r="AA52" s="11" t="b">
        <v>0</v>
      </c>
      <c r="AB52" s="11" t="b">
        <v>0</v>
      </c>
      <c r="AC52" s="11" t="b">
        <v>0</v>
      </c>
      <c r="AD52" s="11" t="b">
        <v>0</v>
      </c>
      <c r="AE52" s="12" t="n">
        <f>COUNTIF(B52:AD52,TRUE)/29</f>
        <v>0</v>
      </c>
    </row>
    <row r="53" ht="21" customHeight="1" outlineLevel="1">
      <c r="A53" s="9" t="inlineStr">
        <is>
          <t xml:space="preserve">Santiago Ramos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1" t="b">
        <v>0</v>
      </c>
      <c r="L53" s="11" t="b">
        <v>0</v>
      </c>
      <c r="M53" s="11" t="b">
        <v>0</v>
      </c>
      <c r="N53" s="11" t="b">
        <v>0</v>
      </c>
      <c r="O53" s="11" t="b">
        <v>0</v>
      </c>
      <c r="P53" s="11" t="b">
        <v>0</v>
      </c>
      <c r="Q53" s="11" t="b">
        <v>0</v>
      </c>
      <c r="R53" s="11" t="b">
        <v>0</v>
      </c>
      <c r="S53" s="11" t="b">
        <v>0</v>
      </c>
      <c r="T53" s="11" t="b">
        <v>0</v>
      </c>
      <c r="U53" s="11" t="b">
        <v>0</v>
      </c>
      <c r="V53" s="11" t="b">
        <v>0</v>
      </c>
      <c r="W53" s="11" t="b">
        <v>0</v>
      </c>
      <c r="X53" s="11" t="b">
        <v>0</v>
      </c>
      <c r="Y53" s="11" t="b">
        <v>0</v>
      </c>
      <c r="Z53" s="11" t="b">
        <v>0</v>
      </c>
      <c r="AA53" s="11" t="b">
        <v>0</v>
      </c>
      <c r="AB53" s="11" t="b">
        <v>0</v>
      </c>
      <c r="AC53" s="11" t="b">
        <v>0</v>
      </c>
      <c r="AD53" s="11" t="b">
        <v>0</v>
      </c>
      <c r="AE53" s="12" t="n">
        <f>COUNTIF(B53:AD53,TRUE)/29</f>
        <v>0</v>
      </c>
    </row>
    <row r="54" ht="21" customHeight="1" outlineLevel="1">
      <c r="A54" s="9" t="inlineStr">
        <is>
          <t xml:space="preserve">Tim Tramnitz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1" t="b">
        <v>0</v>
      </c>
      <c r="L54" s="11" t="b">
        <v>0</v>
      </c>
      <c r="M54" s="11" t="b">
        <v>0</v>
      </c>
      <c r="N54" s="11" t="b">
        <v>0</v>
      </c>
      <c r="O54" s="11" t="b">
        <v>0</v>
      </c>
      <c r="P54" s="11" t="b">
        <v>0</v>
      </c>
      <c r="Q54" s="11" t="b">
        <v>0</v>
      </c>
      <c r="R54" s="11" t="b">
        <v>0</v>
      </c>
      <c r="S54" s="11" t="b">
        <v>0</v>
      </c>
      <c r="T54" s="11" t="b">
        <v>0</v>
      </c>
      <c r="U54" s="11" t="b">
        <v>0</v>
      </c>
      <c r="V54" s="11" t="b">
        <v>0</v>
      </c>
      <c r="W54" s="11" t="b">
        <v>0</v>
      </c>
      <c r="X54" s="11" t="b">
        <v>0</v>
      </c>
      <c r="Y54" s="11" t="b">
        <v>0</v>
      </c>
      <c r="Z54" s="11" t="b">
        <v>0</v>
      </c>
      <c r="AA54" s="11" t="b">
        <v>0</v>
      </c>
      <c r="AB54" s="11" t="b">
        <v>0</v>
      </c>
      <c r="AC54" s="11" t="b">
        <v>0</v>
      </c>
      <c r="AD54" s="11" t="b">
        <v>0</v>
      </c>
      <c r="AE54" s="12" t="n">
        <f>COUNTIF(B54:AD54,TRUE)/29</f>
        <v>0</v>
      </c>
    </row>
    <row r="55" ht="21" customHeight="1" outlineLevel="1">
      <c r="A55" s="9" t="inlineStr">
        <is>
          <t xml:space="preserve">Kacper Sztuka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1" t="b">
        <v>0</v>
      </c>
      <c r="L55" s="11" t="b">
        <v>0</v>
      </c>
      <c r="M55" s="11" t="b">
        <v>0</v>
      </c>
      <c r="N55" s="11" t="b">
        <v>0</v>
      </c>
      <c r="O55" s="11" t="b">
        <v>0</v>
      </c>
      <c r="P55" s="11" t="b">
        <v>0</v>
      </c>
      <c r="Q55" s="11" t="b">
        <v>0</v>
      </c>
      <c r="R55" s="11" t="b">
        <v>0</v>
      </c>
      <c r="S55" s="11" t="b">
        <v>0</v>
      </c>
      <c r="T55" s="11" t="b">
        <v>0</v>
      </c>
      <c r="U55" s="11" t="b">
        <v>0</v>
      </c>
      <c r="V55" s="11" t="b">
        <v>0</v>
      </c>
      <c r="W55" s="11" t="b">
        <v>0</v>
      </c>
      <c r="X55" s="11" t="b">
        <v>0</v>
      </c>
      <c r="Y55" s="11" t="b">
        <v>0</v>
      </c>
      <c r="Z55" s="11" t="b">
        <v>0</v>
      </c>
      <c r="AA55" s="11" t="b">
        <v>0</v>
      </c>
      <c r="AB55" s="11" t="b">
        <v>0</v>
      </c>
      <c r="AC55" s="11" t="b">
        <v>0</v>
      </c>
      <c r="AD55" s="11" t="b">
        <v>0</v>
      </c>
      <c r="AE55" s="12" t="n">
        <f>COUNTIF(B55:AD55,TRUE)/29</f>
        <v>0</v>
      </c>
    </row>
    <row r="56" ht="21" customHeight="1" outlineLevel="1">
      <c r="A56" s="9" t="inlineStr">
        <is>
          <t xml:space="preserve">Alexander Dunne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1" t="b">
        <v>0</v>
      </c>
      <c r="L56" s="11" t="b">
        <v>0</v>
      </c>
      <c r="M56" s="11" t="b">
        <v>0</v>
      </c>
      <c r="N56" s="11" t="b">
        <v>0</v>
      </c>
      <c r="O56" s="11" t="b">
        <v>0</v>
      </c>
      <c r="P56" s="11" t="b">
        <v>0</v>
      </c>
      <c r="Q56" s="11" t="b">
        <v>0</v>
      </c>
      <c r="R56" s="11" t="b">
        <v>0</v>
      </c>
      <c r="S56" s="11" t="b">
        <v>0</v>
      </c>
      <c r="T56" s="11" t="b">
        <v>0</v>
      </c>
      <c r="U56" s="11" t="b">
        <v>0</v>
      </c>
      <c r="V56" s="11" t="b">
        <v>0</v>
      </c>
      <c r="W56" s="11" t="b">
        <v>0</v>
      </c>
      <c r="X56" s="11" t="b">
        <v>0</v>
      </c>
      <c r="Y56" s="11" t="b">
        <v>0</v>
      </c>
      <c r="Z56" s="11" t="b">
        <v>0</v>
      </c>
      <c r="AA56" s="11" t="b">
        <v>0</v>
      </c>
      <c r="AB56" s="11" t="b">
        <v>0</v>
      </c>
      <c r="AC56" s="11" t="b">
        <v>0</v>
      </c>
      <c r="AD56" s="11" t="b">
        <v>0</v>
      </c>
      <c r="AE56" s="12" t="n">
        <f>COUNTIF(B56:AD56,TRUE)/29</f>
        <v>0</v>
      </c>
    </row>
    <row r="57" ht="21" customHeight="1" outlineLevel="1">
      <c r="A57" s="9" t="inlineStr">
        <is>
          <t xml:space="preserve">Oliver Goethe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1" t="b">
        <v>0</v>
      </c>
      <c r="L57" s="11" t="b">
        <v>0</v>
      </c>
      <c r="M57" s="11" t="b">
        <v>0</v>
      </c>
      <c r="N57" s="11" t="b">
        <v>0</v>
      </c>
      <c r="O57" s="11" t="b">
        <v>0</v>
      </c>
      <c r="P57" s="11" t="b">
        <v>0</v>
      </c>
      <c r="Q57" s="11" t="b">
        <v>0</v>
      </c>
      <c r="R57" s="11" t="b">
        <v>0</v>
      </c>
      <c r="S57" s="11" t="b">
        <v>0</v>
      </c>
      <c r="T57" s="11" t="b">
        <v>0</v>
      </c>
      <c r="U57" s="11" t="b">
        <v>0</v>
      </c>
      <c r="V57" s="11" t="b">
        <v>0</v>
      </c>
      <c r="W57" s="11" t="b">
        <v>0</v>
      </c>
      <c r="X57" s="11" t="b">
        <v>0</v>
      </c>
      <c r="Y57" s="11" t="b">
        <v>0</v>
      </c>
      <c r="Z57" s="11" t="b">
        <v>0</v>
      </c>
      <c r="AA57" s="11" t="b">
        <v>0</v>
      </c>
      <c r="AB57" s="11" t="b">
        <v>0</v>
      </c>
      <c r="AC57" s="11" t="b">
        <v>0</v>
      </c>
      <c r="AD57" s="11" t="b">
        <v>0</v>
      </c>
      <c r="AE57" s="12" t="n">
        <f>COUNTIF(B57:AD57,TRUE)/29</f>
        <v>0</v>
      </c>
    </row>
    <row r="58" ht="21" customHeight="1" outlineLevel="1">
      <c r="A58" s="9" t="inlineStr">
        <is>
          <t xml:space="preserve">Sebastián Montoya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1" t="b">
        <v>0</v>
      </c>
      <c r="L58" s="11" t="b">
        <v>0</v>
      </c>
      <c r="M58" s="11" t="b">
        <v>0</v>
      </c>
      <c r="N58" s="11" t="b">
        <v>0</v>
      </c>
      <c r="O58" s="11" t="b">
        <v>0</v>
      </c>
      <c r="P58" s="11" t="b">
        <v>0</v>
      </c>
      <c r="Q58" s="11" t="b">
        <v>0</v>
      </c>
      <c r="R58" s="11" t="b">
        <v>0</v>
      </c>
      <c r="S58" s="11" t="b">
        <v>0</v>
      </c>
      <c r="T58" s="11" t="b">
        <v>0</v>
      </c>
      <c r="U58" s="11" t="b">
        <v>0</v>
      </c>
      <c r="V58" s="11" t="b">
        <v>0</v>
      </c>
      <c r="W58" s="11" t="b">
        <v>0</v>
      </c>
      <c r="X58" s="11" t="b">
        <v>0</v>
      </c>
      <c r="Y58" s="11" t="b">
        <v>0</v>
      </c>
      <c r="Z58" s="11" t="b">
        <v>0</v>
      </c>
      <c r="AA58" s="11" t="b">
        <v>0</v>
      </c>
      <c r="AB58" s="11" t="b">
        <v>0</v>
      </c>
      <c r="AC58" s="11" t="b">
        <v>0</v>
      </c>
      <c r="AD58" s="11" t="b">
        <v>0</v>
      </c>
      <c r="AE58" s="12" t="n">
        <f>COUNTIF(B58:AD58,TRUE)/29</f>
        <v>0</v>
      </c>
    </row>
    <row r="59" ht="21" customHeight="1" outlineLevel="1">
      <c r="A59" s="9" t="inlineStr">
        <is>
          <t xml:space="preserve">Mari Boya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1" t="b">
        <v>0</v>
      </c>
      <c r="L59" s="11" t="b">
        <v>0</v>
      </c>
      <c r="M59" s="11" t="b">
        <v>0</v>
      </c>
      <c r="N59" s="11" t="b">
        <v>0</v>
      </c>
      <c r="O59" s="11" t="b">
        <v>0</v>
      </c>
      <c r="P59" s="11" t="b">
        <v>0</v>
      </c>
      <c r="Q59" s="11" t="b">
        <v>0</v>
      </c>
      <c r="R59" s="11" t="b">
        <v>0</v>
      </c>
      <c r="S59" s="11" t="b">
        <v>0</v>
      </c>
      <c r="T59" s="11" t="b">
        <v>0</v>
      </c>
      <c r="U59" s="11" t="b">
        <v>0</v>
      </c>
      <c r="V59" s="11" t="b">
        <v>0</v>
      </c>
      <c r="W59" s="11" t="b">
        <v>0</v>
      </c>
      <c r="X59" s="11" t="b">
        <v>0</v>
      </c>
      <c r="Y59" s="11" t="b">
        <v>0</v>
      </c>
      <c r="Z59" s="11" t="b">
        <v>0</v>
      </c>
      <c r="AA59" s="11" t="b">
        <v>0</v>
      </c>
      <c r="AB59" s="11" t="b">
        <v>0</v>
      </c>
      <c r="AC59" s="11" t="b">
        <v>0</v>
      </c>
      <c r="AD59" s="11" t="b">
        <v>0</v>
      </c>
      <c r="AE59" s="12" t="n">
        <f>COUNTIF(B59:AD59,TRUE)/29</f>
        <v>0</v>
      </c>
    </row>
    <row r="60" ht="21" customHeight="1" outlineLevel="1">
      <c r="A60" s="9" t="inlineStr">
        <is>
          <t xml:space="preserve">Luke Browning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 t="b">
        <v>0</v>
      </c>
      <c r="K60" s="11" t="b">
        <v>0</v>
      </c>
      <c r="L60" s="11" t="b">
        <v>0</v>
      </c>
      <c r="M60" s="11" t="b">
        <v>0</v>
      </c>
      <c r="N60" s="11" t="b">
        <v>0</v>
      </c>
      <c r="O60" s="11" t="b">
        <v>0</v>
      </c>
      <c r="P60" s="11" t="b">
        <v>0</v>
      </c>
      <c r="Q60" s="11" t="b">
        <v>0</v>
      </c>
      <c r="R60" s="11" t="b">
        <v>0</v>
      </c>
      <c r="S60" s="11" t="b">
        <v>0</v>
      </c>
      <c r="T60" s="11" t="b">
        <v>0</v>
      </c>
      <c r="U60" s="11" t="b">
        <v>0</v>
      </c>
      <c r="V60" s="11" t="b">
        <v>0</v>
      </c>
      <c r="W60" s="11" t="b">
        <v>0</v>
      </c>
      <c r="X60" s="11" t="b">
        <v>0</v>
      </c>
      <c r="Y60" s="11" t="b">
        <v>0</v>
      </c>
      <c r="Z60" s="11" t="b">
        <v>0</v>
      </c>
      <c r="AA60" s="11" t="b">
        <v>0</v>
      </c>
      <c r="AB60" s="11" t="b">
        <v>0</v>
      </c>
      <c r="AC60" s="11" t="b">
        <v>0</v>
      </c>
      <c r="AD60" s="11" t="b">
        <v>0</v>
      </c>
      <c r="AE60" s="12" t="n">
        <f>COUNTIF(B60:AD60,TRUE)/29</f>
        <v>0</v>
      </c>
    </row>
    <row r="61" ht="21" customHeight="1" outlineLevel="1">
      <c r="A61" s="9" t="inlineStr">
        <is>
          <t xml:space="preserve">Martinius Stenshorne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 t="b">
        <v>0</v>
      </c>
      <c r="K61" s="11" t="b">
        <v>0</v>
      </c>
      <c r="L61" s="11" t="b">
        <v>0</v>
      </c>
      <c r="M61" s="11" t="b">
        <v>0</v>
      </c>
      <c r="N61" s="11" t="b">
        <v>0</v>
      </c>
      <c r="O61" s="11" t="b">
        <v>0</v>
      </c>
      <c r="P61" s="11" t="b">
        <v>0</v>
      </c>
      <c r="Q61" s="11" t="b">
        <v>0</v>
      </c>
      <c r="R61" s="11" t="b">
        <v>0</v>
      </c>
      <c r="S61" s="11" t="b">
        <v>0</v>
      </c>
      <c r="T61" s="11" t="b">
        <v>0</v>
      </c>
      <c r="U61" s="11" t="b">
        <v>0</v>
      </c>
      <c r="V61" s="11" t="b">
        <v>0</v>
      </c>
      <c r="W61" s="11" t="b">
        <v>0</v>
      </c>
      <c r="X61" s="11" t="b">
        <v>0</v>
      </c>
      <c r="Y61" s="11" t="b">
        <v>0</v>
      </c>
      <c r="Z61" s="11" t="b">
        <v>0</v>
      </c>
      <c r="AA61" s="11" t="b">
        <v>0</v>
      </c>
      <c r="AB61" s="11" t="b">
        <v>0</v>
      </c>
      <c r="AC61" s="11" t="b">
        <v>0</v>
      </c>
      <c r="AD61" s="11" t="b">
        <v>0</v>
      </c>
      <c r="AE61" s="12" t="n">
        <f>COUNTIF(B61:AD61,TRUE)/29</f>
        <v>0</v>
      </c>
    </row>
    <row r="62" ht="21" customHeight="1" outlineLevel="1">
      <c r="A62" s="9" t="inlineStr">
        <is>
          <t xml:space="preserve">Cian Shields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 t="b">
        <v>0</v>
      </c>
      <c r="K62" s="11" t="b">
        <v>0</v>
      </c>
      <c r="L62" s="11" t="b">
        <v>0</v>
      </c>
      <c r="M62" s="11" t="b">
        <v>0</v>
      </c>
      <c r="N62" s="11" t="b">
        <v>0</v>
      </c>
      <c r="O62" s="11" t="b">
        <v>0</v>
      </c>
      <c r="P62" s="11" t="b">
        <v>0</v>
      </c>
      <c r="Q62" s="11" t="b">
        <v>0</v>
      </c>
      <c r="R62" s="11" t="b">
        <v>0</v>
      </c>
      <c r="S62" s="11" t="b">
        <v>0</v>
      </c>
      <c r="T62" s="11" t="b">
        <v>0</v>
      </c>
      <c r="U62" s="11" t="b">
        <v>0</v>
      </c>
      <c r="V62" s="11" t="b">
        <v>0</v>
      </c>
      <c r="W62" s="11" t="b">
        <v>0</v>
      </c>
      <c r="X62" s="11" t="b">
        <v>0</v>
      </c>
      <c r="Y62" s="11" t="b">
        <v>0</v>
      </c>
      <c r="Z62" s="11" t="b">
        <v>0</v>
      </c>
      <c r="AA62" s="11" t="b">
        <v>0</v>
      </c>
      <c r="AB62" s="11" t="b">
        <v>0</v>
      </c>
      <c r="AC62" s="11" t="b">
        <v>0</v>
      </c>
      <c r="AD62" s="11" t="b">
        <v>0</v>
      </c>
      <c r="AE62" s="12" t="n">
        <f>COUNTIF(B62:AD62,TRUE)/29</f>
        <v>0</v>
      </c>
    </row>
    <row r="63" ht="21" customHeight="1" outlineLevel="1">
      <c r="A63" s="9" t="inlineStr">
        <is>
          <t xml:space="preserve">Charlie Wurz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1" t="b">
        <v>0</v>
      </c>
      <c r="K63" s="11" t="b">
        <v>0</v>
      </c>
      <c r="L63" s="11" t="b">
        <v>0</v>
      </c>
      <c r="M63" s="11" t="b">
        <v>0</v>
      </c>
      <c r="N63" s="11" t="b">
        <v>0</v>
      </c>
      <c r="O63" s="11" t="b">
        <v>0</v>
      </c>
      <c r="P63" s="11" t="b">
        <v>0</v>
      </c>
      <c r="Q63" s="11" t="b">
        <v>0</v>
      </c>
      <c r="R63" s="11" t="b">
        <v>0</v>
      </c>
      <c r="S63" s="11" t="b">
        <v>0</v>
      </c>
      <c r="T63" s="11" t="b">
        <v>0</v>
      </c>
      <c r="U63" s="11" t="b">
        <v>0</v>
      </c>
      <c r="V63" s="11" t="b">
        <v>0</v>
      </c>
      <c r="W63" s="11" t="b">
        <v>0</v>
      </c>
      <c r="X63" s="11" t="b">
        <v>0</v>
      </c>
      <c r="Y63" s="11" t="b">
        <v>0</v>
      </c>
      <c r="Z63" s="11" t="b">
        <v>0</v>
      </c>
      <c r="AA63" s="11" t="b">
        <v>0</v>
      </c>
      <c r="AB63" s="11" t="b">
        <v>0</v>
      </c>
      <c r="AC63" s="11" t="b">
        <v>0</v>
      </c>
      <c r="AD63" s="11" t="b">
        <v>0</v>
      </c>
      <c r="AE63" s="12" t="n">
        <f>COUNTIF(B63:AD63,TRUE)/29</f>
        <v>0</v>
      </c>
    </row>
    <row r="64" ht="21" customHeight="1" outlineLevel="1">
      <c r="A64" s="9" t="inlineStr">
        <is>
          <t xml:space="preserve">Max Esterson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1" t="b">
        <v>0</v>
      </c>
      <c r="K64" s="11" t="b">
        <v>0</v>
      </c>
      <c r="L64" s="11" t="b">
        <v>0</v>
      </c>
      <c r="M64" s="11" t="b">
        <v>0</v>
      </c>
      <c r="N64" s="11" t="b">
        <v>0</v>
      </c>
      <c r="O64" s="11" t="b">
        <v>0</v>
      </c>
      <c r="P64" s="11" t="b">
        <v>0</v>
      </c>
      <c r="Q64" s="11" t="b">
        <v>0</v>
      </c>
      <c r="R64" s="11" t="b">
        <v>0</v>
      </c>
      <c r="S64" s="11" t="b">
        <v>0</v>
      </c>
      <c r="T64" s="11" t="b">
        <v>0</v>
      </c>
      <c r="U64" s="11" t="b">
        <v>0</v>
      </c>
      <c r="V64" s="11" t="b">
        <v>0</v>
      </c>
      <c r="W64" s="11" t="b">
        <v>0</v>
      </c>
      <c r="X64" s="11" t="b">
        <v>0</v>
      </c>
      <c r="Y64" s="11" t="b">
        <v>0</v>
      </c>
      <c r="Z64" s="11" t="b">
        <v>0</v>
      </c>
      <c r="AA64" s="11" t="b">
        <v>0</v>
      </c>
      <c r="AB64" s="11" t="b">
        <v>0</v>
      </c>
      <c r="AC64" s="11" t="b">
        <v>0</v>
      </c>
      <c r="AD64" s="11" t="b">
        <v>0</v>
      </c>
      <c r="AE64" s="12" t="n">
        <f>COUNTIF(B64:AD64,TRUE)/29</f>
        <v>0</v>
      </c>
    </row>
    <row r="65" ht="21" customHeight="1" outlineLevel="1">
      <c r="A65" s="9" t="inlineStr">
        <is>
          <t xml:space="preserve">Matías Zagazeta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1" t="b">
        <v>0</v>
      </c>
      <c r="K65" s="11" t="b">
        <v>0</v>
      </c>
      <c r="L65" s="11" t="b">
        <v>0</v>
      </c>
      <c r="M65" s="11" t="b">
        <v>0</v>
      </c>
      <c r="N65" s="11" t="b">
        <v>0</v>
      </c>
      <c r="O65" s="11" t="b">
        <v>0</v>
      </c>
      <c r="P65" s="11" t="b">
        <v>0</v>
      </c>
      <c r="Q65" s="11" t="b">
        <v>0</v>
      </c>
      <c r="R65" s="11" t="b">
        <v>0</v>
      </c>
      <c r="S65" s="11" t="b">
        <v>0</v>
      </c>
      <c r="T65" s="11" t="b">
        <v>0</v>
      </c>
      <c r="U65" s="11" t="b">
        <v>0</v>
      </c>
      <c r="V65" s="11" t="b">
        <v>0</v>
      </c>
      <c r="W65" s="11" t="b">
        <v>0</v>
      </c>
      <c r="X65" s="11" t="b">
        <v>0</v>
      </c>
      <c r="Y65" s="11" t="b">
        <v>0</v>
      </c>
      <c r="Z65" s="11" t="b">
        <v>0</v>
      </c>
      <c r="AA65" s="11" t="b">
        <v>0</v>
      </c>
      <c r="AB65" s="11" t="b">
        <v>0</v>
      </c>
      <c r="AC65" s="11" t="b">
        <v>0</v>
      </c>
      <c r="AD65" s="11" t="b">
        <v>0</v>
      </c>
      <c r="AE65" s="12" t="n">
        <f>COUNTIF(B65:AD65,TRUE)/29</f>
        <v>0</v>
      </c>
    </row>
    <row r="66" ht="21" customHeight="1" outlineLevel="1">
      <c r="A66" s="9" t="inlineStr">
        <is>
          <t xml:space="preserve">Noel León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1" t="b">
        <v>0</v>
      </c>
      <c r="K66" s="11" t="b">
        <v>0</v>
      </c>
      <c r="L66" s="11" t="b">
        <v>0</v>
      </c>
      <c r="M66" s="11" t="b">
        <v>0</v>
      </c>
      <c r="N66" s="11" t="b">
        <v>0</v>
      </c>
      <c r="O66" s="11" t="b">
        <v>0</v>
      </c>
      <c r="P66" s="11" t="b">
        <v>0</v>
      </c>
      <c r="Q66" s="11" t="b">
        <v>0</v>
      </c>
      <c r="R66" s="11" t="b">
        <v>0</v>
      </c>
      <c r="S66" s="11" t="b">
        <v>0</v>
      </c>
      <c r="T66" s="11" t="b">
        <v>0</v>
      </c>
      <c r="U66" s="11" t="b">
        <v>0</v>
      </c>
      <c r="V66" s="11" t="b">
        <v>0</v>
      </c>
      <c r="W66" s="11" t="b">
        <v>0</v>
      </c>
      <c r="X66" s="11" t="b">
        <v>0</v>
      </c>
      <c r="Y66" s="11" t="b">
        <v>0</v>
      </c>
      <c r="Z66" s="11" t="b">
        <v>0</v>
      </c>
      <c r="AA66" s="11" t="b">
        <v>0</v>
      </c>
      <c r="AB66" s="11" t="b">
        <v>0</v>
      </c>
      <c r="AC66" s="11" t="b">
        <v>0</v>
      </c>
      <c r="AD66" s="11" t="b">
        <v>0</v>
      </c>
      <c r="AE66" s="12" t="n">
        <f>COUNTIF(B66:AD66,TRUE)/29</f>
        <v>0</v>
      </c>
    </row>
    <row r="67" ht="21" customHeight="1" outlineLevel="1">
      <c r="A67" s="9" t="inlineStr">
        <is>
          <t xml:space="preserve">Sophia Flörsch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1" t="b">
        <v>0</v>
      </c>
      <c r="K67" s="11" t="b">
        <v>0</v>
      </c>
      <c r="L67" s="11" t="b">
        <v>0</v>
      </c>
      <c r="M67" s="11" t="b">
        <v>0</v>
      </c>
      <c r="N67" s="11" t="b">
        <v>0</v>
      </c>
      <c r="O67" s="11" t="b">
        <v>0</v>
      </c>
      <c r="P67" s="11" t="b">
        <v>0</v>
      </c>
      <c r="Q67" s="11" t="b">
        <v>0</v>
      </c>
      <c r="R67" s="11" t="b">
        <v>0</v>
      </c>
      <c r="S67" s="11" t="b">
        <v>0</v>
      </c>
      <c r="T67" s="11" t="b">
        <v>0</v>
      </c>
      <c r="U67" s="11" t="b">
        <v>0</v>
      </c>
      <c r="V67" s="11" t="b">
        <v>0</v>
      </c>
      <c r="W67" s="11" t="b">
        <v>0</v>
      </c>
      <c r="X67" s="11" t="b">
        <v>0</v>
      </c>
      <c r="Y67" s="11" t="b">
        <v>0</v>
      </c>
      <c r="Z67" s="11" t="b">
        <v>0</v>
      </c>
      <c r="AA67" s="11" t="b">
        <v>0</v>
      </c>
      <c r="AB67" s="11" t="b">
        <v>0</v>
      </c>
      <c r="AC67" s="11" t="b">
        <v>0</v>
      </c>
      <c r="AD67" s="11" t="b">
        <v>0</v>
      </c>
      <c r="AE67" s="12" t="n">
        <f>COUNTIF(B67:AD67,TRUE)/29</f>
        <v>0</v>
      </c>
    </row>
    <row r="68" ht="21" customHeight="1" outlineLevel="1">
      <c r="A68" s="9" t="inlineStr">
        <is>
          <t xml:space="preserve">Tommy Smith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1" t="b">
        <v>0</v>
      </c>
      <c r="K68" s="11" t="b">
        <v>0</v>
      </c>
      <c r="L68" s="11" t="b">
        <v>0</v>
      </c>
      <c r="M68" s="11" t="b">
        <v>0</v>
      </c>
      <c r="N68" s="11" t="b">
        <v>0</v>
      </c>
      <c r="O68" s="11" t="b">
        <v>0</v>
      </c>
      <c r="P68" s="11" t="b">
        <v>0</v>
      </c>
      <c r="Q68" s="11" t="b">
        <v>0</v>
      </c>
      <c r="R68" s="11" t="b">
        <v>0</v>
      </c>
      <c r="S68" s="11" t="b">
        <v>0</v>
      </c>
      <c r="T68" s="11" t="b">
        <v>0</v>
      </c>
      <c r="U68" s="11" t="b">
        <v>0</v>
      </c>
      <c r="V68" s="11" t="b">
        <v>0</v>
      </c>
      <c r="W68" s="11" t="b">
        <v>0</v>
      </c>
      <c r="X68" s="11" t="b">
        <v>0</v>
      </c>
      <c r="Y68" s="11" t="b">
        <v>0</v>
      </c>
      <c r="Z68" s="11" t="b">
        <v>0</v>
      </c>
      <c r="AA68" s="11" t="b">
        <v>0</v>
      </c>
      <c r="AB68" s="11" t="b">
        <v>0</v>
      </c>
      <c r="AC68" s="11" t="b">
        <v>0</v>
      </c>
      <c r="AD68" s="11" t="b">
        <v>0</v>
      </c>
      <c r="AE68" s="12" t="n">
        <f>COUNTIF(B68:AD68,TRUE)/29</f>
        <v>0</v>
      </c>
    </row>
    <row r="69" ht="21" customHeight="1" outlineLevel="1">
      <c r="A69" s="9" t="inlineStr">
        <is>
          <t xml:space="preserve">Christian Mansell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1" t="b">
        <v>0</v>
      </c>
      <c r="K69" s="11" t="b">
        <v>0</v>
      </c>
      <c r="L69" s="11" t="b">
        <v>0</v>
      </c>
      <c r="M69" s="11" t="b">
        <v>0</v>
      </c>
      <c r="N69" s="11" t="b">
        <v>0</v>
      </c>
      <c r="O69" s="11" t="b">
        <v>0</v>
      </c>
      <c r="P69" s="11" t="b">
        <v>0</v>
      </c>
      <c r="Q69" s="11" t="b">
        <v>0</v>
      </c>
      <c r="R69" s="11" t="b">
        <v>0</v>
      </c>
      <c r="S69" s="11" t="b">
        <v>0</v>
      </c>
      <c r="T69" s="11" t="b">
        <v>0</v>
      </c>
      <c r="U69" s="11" t="b">
        <v>0</v>
      </c>
      <c r="V69" s="11" t="b">
        <v>0</v>
      </c>
      <c r="W69" s="11" t="b">
        <v>0</v>
      </c>
      <c r="X69" s="11" t="b">
        <v>0</v>
      </c>
      <c r="Y69" s="11" t="b">
        <v>0</v>
      </c>
      <c r="Z69" s="11" t="b">
        <v>0</v>
      </c>
      <c r="AA69" s="11" t="b">
        <v>0</v>
      </c>
      <c r="AB69" s="11" t="b">
        <v>0</v>
      </c>
      <c r="AC69" s="11" t="b">
        <v>0</v>
      </c>
      <c r="AD69" s="11" t="b">
        <v>0</v>
      </c>
      <c r="AE69" s="12" t="n">
        <f>COUNTIF(B69:AD69,TRUE)/29</f>
        <v>0</v>
      </c>
    </row>
    <row r="70" ht="21" customHeight="1" outlineLevel="1">
      <c r="A70" s="9" t="inlineStr">
        <is>
          <t xml:space="preserve">Laurens van Hoepen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1" t="b">
        <v>0</v>
      </c>
      <c r="K70" s="11" t="b">
        <v>0</v>
      </c>
      <c r="L70" s="11" t="b">
        <v>0</v>
      </c>
      <c r="M70" s="11" t="b">
        <v>0</v>
      </c>
      <c r="N70" s="11" t="b">
        <v>0</v>
      </c>
      <c r="O70" s="11" t="b">
        <v>0</v>
      </c>
      <c r="P70" s="11" t="b">
        <v>0</v>
      </c>
      <c r="Q70" s="11" t="b">
        <v>0</v>
      </c>
      <c r="R70" s="11" t="b">
        <v>0</v>
      </c>
      <c r="S70" s="11" t="b">
        <v>0</v>
      </c>
      <c r="T70" s="11" t="b">
        <v>0</v>
      </c>
      <c r="U70" s="11" t="b">
        <v>0</v>
      </c>
      <c r="V70" s="11" t="b">
        <v>0</v>
      </c>
      <c r="W70" s="11" t="b">
        <v>0</v>
      </c>
      <c r="X70" s="11" t="b">
        <v>0</v>
      </c>
      <c r="Y70" s="11" t="b">
        <v>0</v>
      </c>
      <c r="Z70" s="11" t="b">
        <v>0</v>
      </c>
      <c r="AA70" s="11" t="b">
        <v>0</v>
      </c>
      <c r="AB70" s="11" t="b">
        <v>0</v>
      </c>
      <c r="AC70" s="11" t="b">
        <v>0</v>
      </c>
      <c r="AD70" s="11" t="b">
        <v>0</v>
      </c>
      <c r="AE70" s="12" t="n">
        <f>COUNTIF(B70:AD70,TRUE)/29</f>
        <v>0</v>
      </c>
    </row>
    <row r="71" ht="21" customHeight="1" outlineLevel="1">
      <c r="A71" s="9" t="inlineStr">
        <is>
          <t xml:space="preserve">Nikola Tsolov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1" t="b">
        <v>0</v>
      </c>
      <c r="K71" s="11" t="b">
        <v>0</v>
      </c>
      <c r="L71" s="11" t="b">
        <v>0</v>
      </c>
      <c r="M71" s="11" t="b">
        <v>0</v>
      </c>
      <c r="N71" s="11" t="b">
        <v>0</v>
      </c>
      <c r="O71" s="11" t="b">
        <v>0</v>
      </c>
      <c r="P71" s="11" t="b">
        <v>0</v>
      </c>
      <c r="Q71" s="11" t="b">
        <v>0</v>
      </c>
      <c r="R71" s="11" t="b">
        <v>0</v>
      </c>
      <c r="S71" s="11" t="b">
        <v>0</v>
      </c>
      <c r="T71" s="11" t="b">
        <v>0</v>
      </c>
      <c r="U71" s="11" t="b">
        <v>0</v>
      </c>
      <c r="V71" s="11" t="b">
        <v>0</v>
      </c>
      <c r="W71" s="11" t="b">
        <v>0</v>
      </c>
      <c r="X71" s="11" t="b">
        <v>0</v>
      </c>
      <c r="Y71" s="11" t="b">
        <v>0</v>
      </c>
      <c r="Z71" s="11" t="b">
        <v>0</v>
      </c>
      <c r="AA71" s="11" t="b">
        <v>0</v>
      </c>
      <c r="AB71" s="11" t="b">
        <v>0</v>
      </c>
      <c r="AC71" s="11" t="b">
        <v>0</v>
      </c>
      <c r="AD71" s="11" t="b">
        <v>0</v>
      </c>
      <c r="AE71" s="12" t="n">
        <f>COUNTIF(B71:AD71,TRUE)/29</f>
        <v>0</v>
      </c>
    </row>
    <row r="72" ht="21" customHeight="1" outlineLevel="1">
      <c r="A72" s="9" t="inlineStr">
        <is>
          <t xml:space="preserve">Tasanapol Inthraphuvasak</t>
        </is>
      </c>
      <c r="B72" s="11" t="b">
        <v>0</v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1" t="b">
        <v>0</v>
      </c>
      <c r="J72" s="11" t="b">
        <v>0</v>
      </c>
      <c r="K72" s="11" t="b">
        <v>0</v>
      </c>
      <c r="L72" s="11" t="b">
        <v>0</v>
      </c>
      <c r="M72" s="11" t="b">
        <v>0</v>
      </c>
      <c r="N72" s="11" t="b">
        <v>0</v>
      </c>
      <c r="O72" s="11" t="b">
        <v>0</v>
      </c>
      <c r="P72" s="11" t="b">
        <v>0</v>
      </c>
      <c r="Q72" s="11" t="b">
        <v>0</v>
      </c>
      <c r="R72" s="11" t="b">
        <v>0</v>
      </c>
      <c r="S72" s="11" t="b">
        <v>0</v>
      </c>
      <c r="T72" s="11" t="b">
        <v>0</v>
      </c>
      <c r="U72" s="11" t="b">
        <v>0</v>
      </c>
      <c r="V72" s="11" t="b">
        <v>0</v>
      </c>
      <c r="W72" s="11" t="b">
        <v>0</v>
      </c>
      <c r="X72" s="11" t="b">
        <v>0</v>
      </c>
      <c r="Y72" s="11" t="b">
        <v>0</v>
      </c>
      <c r="Z72" s="11" t="b">
        <v>0</v>
      </c>
      <c r="AA72" s="11" t="b">
        <v>0</v>
      </c>
      <c r="AB72" s="11" t="b">
        <v>0</v>
      </c>
      <c r="AC72" s="11" t="b">
        <v>0</v>
      </c>
      <c r="AD72" s="11" t="b">
        <v>0</v>
      </c>
      <c r="AE72" s="12" t="n">
        <f>COUNTIF(B72:AD72,TRUE)/29</f>
        <v>0</v>
      </c>
    </row>
    <row r="73" ht="21" customHeight="1" outlineLevel="1">
      <c r="A73" s="9" t="inlineStr">
        <is>
          <t xml:space="preserve">Nikita Bedrin</t>
        </is>
      </c>
      <c r="B73" s="11" t="b">
        <v>0</v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1" t="b">
        <v>0</v>
      </c>
      <c r="J73" s="11" t="b">
        <v>0</v>
      </c>
      <c r="K73" s="11" t="b">
        <v>0</v>
      </c>
      <c r="L73" s="11" t="b">
        <v>0</v>
      </c>
      <c r="M73" s="11" t="b">
        <v>0</v>
      </c>
      <c r="N73" s="11" t="b">
        <v>0</v>
      </c>
      <c r="O73" s="11" t="b">
        <v>0</v>
      </c>
      <c r="P73" s="11" t="b">
        <v>0</v>
      </c>
      <c r="Q73" s="11" t="b">
        <v>0</v>
      </c>
      <c r="R73" s="11" t="b">
        <v>0</v>
      </c>
      <c r="S73" s="11" t="b">
        <v>0</v>
      </c>
      <c r="T73" s="11" t="b">
        <v>0</v>
      </c>
      <c r="U73" s="11" t="b">
        <v>0</v>
      </c>
      <c r="V73" s="11" t="b">
        <v>0</v>
      </c>
      <c r="W73" s="11" t="b">
        <v>0</v>
      </c>
      <c r="X73" s="11" t="b">
        <v>0</v>
      </c>
      <c r="Y73" s="11" t="b">
        <v>0</v>
      </c>
      <c r="Z73" s="11" t="b">
        <v>0</v>
      </c>
      <c r="AA73" s="11" t="b">
        <v>0</v>
      </c>
      <c r="AB73" s="11" t="b">
        <v>0</v>
      </c>
      <c r="AC73" s="11" t="b">
        <v>0</v>
      </c>
      <c r="AD73" s="11" t="b">
        <v>0</v>
      </c>
      <c r="AE73" s="12" t="n">
        <f>COUNTIF(B73:AD73,TRUE)/29</f>
        <v>0</v>
      </c>
    </row>
    <row r="74" ht="21" customHeight="1" outlineLevel="1">
      <c r="A74" s="9" t="inlineStr">
        <is>
          <t xml:space="preserve">Joshua Dufek</t>
        </is>
      </c>
      <c r="B74" s="11" t="b">
        <v>0</v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1" t="b">
        <v>0</v>
      </c>
      <c r="J74" s="11" t="b">
        <v>0</v>
      </c>
      <c r="K74" s="11" t="b">
        <v>0</v>
      </c>
      <c r="L74" s="11" t="b">
        <v>0</v>
      </c>
      <c r="M74" s="11" t="b">
        <v>0</v>
      </c>
      <c r="N74" s="11" t="b">
        <v>0</v>
      </c>
      <c r="O74" s="11" t="b">
        <v>0</v>
      </c>
      <c r="P74" s="11" t="b">
        <v>0</v>
      </c>
      <c r="Q74" s="11" t="b">
        <v>0</v>
      </c>
      <c r="R74" s="11" t="b">
        <v>0</v>
      </c>
      <c r="S74" s="11" t="b">
        <v>0</v>
      </c>
      <c r="T74" s="11" t="b">
        <v>0</v>
      </c>
      <c r="U74" s="11" t="b">
        <v>0</v>
      </c>
      <c r="V74" s="11" t="b">
        <v>0</v>
      </c>
      <c r="W74" s="11" t="b">
        <v>0</v>
      </c>
      <c r="X74" s="11" t="b">
        <v>0</v>
      </c>
      <c r="Y74" s="11" t="b">
        <v>0</v>
      </c>
      <c r="Z74" s="11" t="b">
        <v>0</v>
      </c>
      <c r="AA74" s="11" t="b">
        <v>0</v>
      </c>
      <c r="AB74" s="11" t="b">
        <v>0</v>
      </c>
      <c r="AC74" s="11" t="b">
        <v>0</v>
      </c>
      <c r="AD74" s="11" t="b">
        <v>0</v>
      </c>
      <c r="AE74" s="12" t="n">
        <f>COUNTIF(B74:AD74,TRUE)/29</f>
        <v>0</v>
      </c>
    </row>
    <row r="75" ht="21" customHeight="1" outlineLevel="1">
      <c r="A75" s="9" t="inlineStr">
        <is>
          <t xml:space="preserve">Callum Voisin</t>
        </is>
      </c>
      <c r="B75" s="11" t="b">
        <v>0</v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1" t="b">
        <v>0</v>
      </c>
      <c r="K75" s="11" t="b">
        <v>0</v>
      </c>
      <c r="L75" s="11" t="b">
        <v>0</v>
      </c>
      <c r="M75" s="11" t="b">
        <v>0</v>
      </c>
      <c r="N75" s="11" t="b">
        <v>0</v>
      </c>
      <c r="O75" s="11" t="b">
        <v>0</v>
      </c>
      <c r="P75" s="11" t="b">
        <v>0</v>
      </c>
      <c r="Q75" s="11" t="b">
        <v>0</v>
      </c>
      <c r="R75" s="11" t="b">
        <v>0</v>
      </c>
      <c r="S75" s="11" t="b">
        <v>0</v>
      </c>
      <c r="T75" s="11" t="b">
        <v>0</v>
      </c>
      <c r="U75" s="11" t="b">
        <v>0</v>
      </c>
      <c r="V75" s="11" t="b">
        <v>0</v>
      </c>
      <c r="W75" s="11" t="b">
        <v>0</v>
      </c>
      <c r="X75" s="11" t="b">
        <v>0</v>
      </c>
      <c r="Y75" s="11" t="b">
        <v>0</v>
      </c>
      <c r="Z75" s="11" t="b">
        <v>0</v>
      </c>
      <c r="AA75" s="11" t="b">
        <v>0</v>
      </c>
      <c r="AB75" s="11" t="b">
        <v>0</v>
      </c>
      <c r="AC75" s="11" t="b">
        <v>0</v>
      </c>
      <c r="AD75" s="11" t="b">
        <v>0</v>
      </c>
      <c r="AE75" s="12" t="n">
        <f>COUNTIF(B75:AD75,TRUE)/29</f>
        <v>0</v>
      </c>
    </row>
    <row r="76" ht="21" customHeight="1" outlineLevel="1">
      <c r="A76" s="9" t="inlineStr">
        <is>
          <t xml:space="preserve">Joseph Loake</t>
        </is>
      </c>
      <c r="B76" s="11" t="b">
        <v>0</v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1" t="b">
        <v>0</v>
      </c>
      <c r="J76" s="11" t="b">
        <v>0</v>
      </c>
      <c r="K76" s="11" t="b">
        <v>0</v>
      </c>
      <c r="L76" s="11" t="b">
        <v>0</v>
      </c>
      <c r="M76" s="11" t="b">
        <v>0</v>
      </c>
      <c r="N76" s="11" t="b">
        <v>0</v>
      </c>
      <c r="O76" s="11" t="b">
        <v>0</v>
      </c>
      <c r="P76" s="11" t="b">
        <v>0</v>
      </c>
      <c r="Q76" s="11" t="b">
        <v>0</v>
      </c>
      <c r="R76" s="11" t="b">
        <v>0</v>
      </c>
      <c r="S76" s="11" t="b">
        <v>0</v>
      </c>
      <c r="T76" s="11" t="b">
        <v>0</v>
      </c>
      <c r="U76" s="11" t="b">
        <v>0</v>
      </c>
      <c r="V76" s="11" t="b">
        <v>0</v>
      </c>
      <c r="W76" s="11" t="b">
        <v>0</v>
      </c>
      <c r="X76" s="11" t="b">
        <v>0</v>
      </c>
      <c r="Y76" s="11" t="b">
        <v>0</v>
      </c>
      <c r="Z76" s="11" t="b">
        <v>0</v>
      </c>
      <c r="AA76" s="11" t="b">
        <v>0</v>
      </c>
      <c r="AB76" s="11" t="b">
        <v>0</v>
      </c>
      <c r="AC76" s="11" t="b">
        <v>0</v>
      </c>
      <c r="AD76" s="11" t="b">
        <v>0</v>
      </c>
      <c r="AE76" s="12" t="n">
        <f>COUNTIF(B76:AD76,TRUE)/29</f>
        <v>0</v>
      </c>
    </row>
    <row r="77" ht="21" customHeight="1" outlineLevel="1">
      <c r="A77" s="9" t="inlineStr">
        <is>
          <t xml:space="preserve">Piotr Wiśnicki</t>
        </is>
      </c>
      <c r="B77" s="11" t="b">
        <v>0</v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1" t="b">
        <v>0</v>
      </c>
      <c r="J77" s="11" t="b">
        <v>0</v>
      </c>
      <c r="K77" s="11" t="b">
        <v>0</v>
      </c>
      <c r="L77" s="11" t="b">
        <v>0</v>
      </c>
      <c r="M77" s="11" t="b">
        <v>0</v>
      </c>
      <c r="N77" s="11" t="b">
        <v>0</v>
      </c>
      <c r="O77" s="11" t="b">
        <v>0</v>
      </c>
      <c r="P77" s="11" t="b">
        <v>0</v>
      </c>
      <c r="Q77" s="11" t="b">
        <v>0</v>
      </c>
      <c r="R77" s="11" t="b">
        <v>0</v>
      </c>
      <c r="S77" s="11" t="b">
        <v>0</v>
      </c>
      <c r="T77" s="11" t="b">
        <v>0</v>
      </c>
      <c r="U77" s="11" t="b">
        <v>0</v>
      </c>
      <c r="V77" s="11" t="b">
        <v>0</v>
      </c>
      <c r="W77" s="11" t="b">
        <v>0</v>
      </c>
      <c r="X77" s="11" t="b">
        <v>0</v>
      </c>
      <c r="Y77" s="11" t="b">
        <v>0</v>
      </c>
      <c r="Z77" s="11" t="b">
        <v>0</v>
      </c>
      <c r="AA77" s="11" t="b">
        <v>0</v>
      </c>
      <c r="AB77" s="11" t="b">
        <v>0</v>
      </c>
      <c r="AC77" s="11" t="b">
        <v>0</v>
      </c>
      <c r="AD77" s="11" t="b">
        <v>0</v>
      </c>
      <c r="AE77" s="12" t="n">
        <f>COUNTIF(B77:AD77,TRUE)/29</f>
        <v>0</v>
      </c>
    </row>
    <row r="78" ht="21" customHeight="1" outlineLevel="1">
      <c r="A78" s="9" t="inlineStr">
        <is>
          <t xml:space="preserve">Michael Schumacher</t>
        </is>
      </c>
      <c r="B78" s="11" t="b">
        <v>0</v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1" t="b">
        <v>0</v>
      </c>
      <c r="J78" s="11" t="b">
        <v>0</v>
      </c>
      <c r="K78" s="11" t="b">
        <v>0</v>
      </c>
      <c r="L78" s="11" t="b">
        <v>0</v>
      </c>
      <c r="M78" s="11" t="b">
        <v>0</v>
      </c>
      <c r="N78" s="11" t="b">
        <v>0</v>
      </c>
      <c r="O78" s="11" t="b">
        <v>0</v>
      </c>
      <c r="P78" s="11" t="b">
        <v>0</v>
      </c>
      <c r="Q78" s="11" t="b">
        <v>0</v>
      </c>
      <c r="R78" s="11" t="b">
        <v>0</v>
      </c>
      <c r="S78" s="11" t="b">
        <v>0</v>
      </c>
      <c r="T78" s="11" t="b">
        <v>0</v>
      </c>
      <c r="U78" s="11" t="b">
        <v>0</v>
      </c>
      <c r="V78" s="11" t="b">
        <v>0</v>
      </c>
      <c r="W78" s="11" t="b">
        <v>0</v>
      </c>
      <c r="X78" s="11" t="b">
        <v>0</v>
      </c>
      <c r="Y78" s="11" t="b">
        <v>0</v>
      </c>
      <c r="Z78" s="11" t="b">
        <v>0</v>
      </c>
      <c r="AA78" s="11" t="b">
        <v>0</v>
      </c>
      <c r="AB78" s="11" t="b">
        <v>0</v>
      </c>
      <c r="AC78" s="11" t="b">
        <v>0</v>
      </c>
      <c r="AD78" s="11" t="b">
        <v>0</v>
      </c>
      <c r="AE78" s="12" t="n">
        <f>COUNTIF(B78:AD78,TRUE)/29</f>
        <v>0</v>
      </c>
    </row>
    <row r="79" ht="21" customHeight="1" outlineLevel="1">
      <c r="A79" s="9" t="inlineStr">
        <is>
          <t xml:space="preserve">Ayrton Senna</t>
        </is>
      </c>
      <c r="B79" s="11" t="b">
        <v>0</v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1" t="b">
        <v>0</v>
      </c>
      <c r="I79" s="11" t="b">
        <v>0</v>
      </c>
      <c r="J79" s="11" t="b">
        <v>0</v>
      </c>
      <c r="K79" s="11" t="b">
        <v>0</v>
      </c>
      <c r="L79" s="11" t="b">
        <v>0</v>
      </c>
      <c r="M79" s="11" t="b">
        <v>0</v>
      </c>
      <c r="N79" s="11" t="b">
        <v>0</v>
      </c>
      <c r="O79" s="11" t="b">
        <v>0</v>
      </c>
      <c r="P79" s="11" t="b">
        <v>0</v>
      </c>
      <c r="Q79" s="11" t="b">
        <v>0</v>
      </c>
      <c r="R79" s="11" t="b">
        <v>0</v>
      </c>
      <c r="S79" s="11" t="b">
        <v>0</v>
      </c>
      <c r="T79" s="11" t="b">
        <v>0</v>
      </c>
      <c r="U79" s="11" t="b">
        <v>0</v>
      </c>
      <c r="V79" s="11" t="b">
        <v>0</v>
      </c>
      <c r="W79" s="11" t="b">
        <v>0</v>
      </c>
      <c r="X79" s="11" t="b">
        <v>0</v>
      </c>
      <c r="Y79" s="11" t="b">
        <v>0</v>
      </c>
      <c r="Z79" s="11" t="b">
        <v>0</v>
      </c>
      <c r="AA79" s="11" t="b">
        <v>0</v>
      </c>
      <c r="AB79" s="11" t="b">
        <v>0</v>
      </c>
      <c r="AC79" s="11" t="b">
        <v>0</v>
      </c>
      <c r="AD79" s="11" t="b">
        <v>0</v>
      </c>
      <c r="AE79" s="12" t="n">
        <f>COUNTIF(B79:AD79,TRUE)/29</f>
        <v>0</v>
      </c>
    </row>
    <row r="80" ht="21" customHeight="1" outlineLevel="1">
      <c r="A80" s="9" t="inlineStr">
        <is>
          <t xml:space="preserve">Nigel Mansell</t>
        </is>
      </c>
      <c r="B80" s="11" t="b">
        <v>0</v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1" t="b">
        <v>0</v>
      </c>
      <c r="I80" s="11" t="b">
        <v>0</v>
      </c>
      <c r="J80" s="11" t="b">
        <v>0</v>
      </c>
      <c r="K80" s="11" t="b">
        <v>0</v>
      </c>
      <c r="L80" s="11" t="b">
        <v>0</v>
      </c>
      <c r="M80" s="11" t="b">
        <v>0</v>
      </c>
      <c r="N80" s="11" t="b">
        <v>0</v>
      </c>
      <c r="O80" s="11" t="b">
        <v>0</v>
      </c>
      <c r="P80" s="11" t="b">
        <v>0</v>
      </c>
      <c r="Q80" s="11" t="b">
        <v>0</v>
      </c>
      <c r="R80" s="11" t="b">
        <v>0</v>
      </c>
      <c r="S80" s="11" t="b">
        <v>0</v>
      </c>
      <c r="T80" s="11" t="b">
        <v>0</v>
      </c>
      <c r="U80" s="11" t="b">
        <v>0</v>
      </c>
      <c r="V80" s="11" t="b">
        <v>0</v>
      </c>
      <c r="W80" s="11" t="b">
        <v>0</v>
      </c>
      <c r="X80" s="11" t="b">
        <v>0</v>
      </c>
      <c r="Y80" s="11" t="b">
        <v>0</v>
      </c>
      <c r="Z80" s="11" t="b">
        <v>0</v>
      </c>
      <c r="AA80" s="11" t="b">
        <v>0</v>
      </c>
      <c r="AB80" s="11" t="b">
        <v>0</v>
      </c>
      <c r="AC80" s="11" t="b">
        <v>0</v>
      </c>
      <c r="AD80" s="11" t="b">
        <v>0</v>
      </c>
      <c r="AE80" s="12" t="n">
        <f>COUNTIF(B80:AD80,TRUE)/29</f>
        <v>0</v>
      </c>
    </row>
    <row r="81" ht="21" customHeight="1" outlineLevel="1">
      <c r="A81" s="9" t="inlineStr">
        <is>
          <t xml:space="preserve">Alain Prost</t>
        </is>
      </c>
      <c r="B81" s="11" t="b">
        <v>0</v>
      </c>
      <c r="C81" s="11" t="b">
        <v>0</v>
      </c>
      <c r="D81" s="11" t="b">
        <v>0</v>
      </c>
      <c r="E81" s="11" t="b">
        <v>0</v>
      </c>
      <c r="F81" s="11" t="b">
        <v>0</v>
      </c>
      <c r="G81" s="11" t="b">
        <v>0</v>
      </c>
      <c r="H81" s="11" t="b">
        <v>0</v>
      </c>
      <c r="I81" s="11" t="b">
        <v>0</v>
      </c>
      <c r="J81" s="11" t="b">
        <v>0</v>
      </c>
      <c r="K81" s="11" t="b">
        <v>0</v>
      </c>
      <c r="L81" s="11" t="b">
        <v>0</v>
      </c>
      <c r="M81" s="11" t="b">
        <v>0</v>
      </c>
      <c r="N81" s="11" t="b">
        <v>0</v>
      </c>
      <c r="O81" s="11" t="b">
        <v>0</v>
      </c>
      <c r="P81" s="11" t="b">
        <v>0</v>
      </c>
      <c r="Q81" s="11" t="b">
        <v>0</v>
      </c>
      <c r="R81" s="11" t="b">
        <v>0</v>
      </c>
      <c r="S81" s="11" t="b">
        <v>0</v>
      </c>
      <c r="T81" s="11" t="b">
        <v>0</v>
      </c>
      <c r="U81" s="11" t="b">
        <v>0</v>
      </c>
      <c r="V81" s="11" t="b">
        <v>0</v>
      </c>
      <c r="W81" s="11" t="b">
        <v>0</v>
      </c>
      <c r="X81" s="11" t="b">
        <v>0</v>
      </c>
      <c r="Y81" s="11" t="b">
        <v>0</v>
      </c>
      <c r="Z81" s="11" t="b">
        <v>0</v>
      </c>
      <c r="AA81" s="11" t="b">
        <v>0</v>
      </c>
      <c r="AB81" s="11" t="b">
        <v>0</v>
      </c>
      <c r="AC81" s="11" t="b">
        <v>0</v>
      </c>
      <c r="AD81" s="11" t="b">
        <v>0</v>
      </c>
      <c r="AE81" s="12" t="n">
        <f>COUNTIF(B81:AD81,TRUE)/29</f>
        <v>0</v>
      </c>
    </row>
    <row r="82" ht="21" customHeight="1" outlineLevel="1">
      <c r="A82" s="9" t="inlineStr">
        <is>
          <t xml:space="preserve">David Coulthard</t>
        </is>
      </c>
      <c r="B82" s="11" t="b">
        <v>0</v>
      </c>
      <c r="C82" s="11" t="b">
        <v>0</v>
      </c>
      <c r="D82" s="11" t="b">
        <v>0</v>
      </c>
      <c r="E82" s="11" t="b">
        <v>0</v>
      </c>
      <c r="F82" s="11" t="b">
        <v>0</v>
      </c>
      <c r="G82" s="11" t="b">
        <v>0</v>
      </c>
      <c r="H82" s="11" t="b">
        <v>0</v>
      </c>
      <c r="I82" s="11" t="b">
        <v>0</v>
      </c>
      <c r="J82" s="11" t="b">
        <v>0</v>
      </c>
      <c r="K82" s="11" t="b">
        <v>0</v>
      </c>
      <c r="L82" s="11" t="b">
        <v>0</v>
      </c>
      <c r="M82" s="11" t="b">
        <v>0</v>
      </c>
      <c r="N82" s="11" t="b">
        <v>0</v>
      </c>
      <c r="O82" s="11" t="b">
        <v>0</v>
      </c>
      <c r="P82" s="11" t="b">
        <v>0</v>
      </c>
      <c r="Q82" s="11" t="b">
        <v>0</v>
      </c>
      <c r="R82" s="11" t="b">
        <v>0</v>
      </c>
      <c r="S82" s="11" t="b">
        <v>0</v>
      </c>
      <c r="T82" s="11" t="b">
        <v>0</v>
      </c>
      <c r="U82" s="11" t="b">
        <v>0</v>
      </c>
      <c r="V82" s="11" t="b">
        <v>0</v>
      </c>
      <c r="W82" s="11" t="b">
        <v>0</v>
      </c>
      <c r="X82" s="11" t="b">
        <v>0</v>
      </c>
      <c r="Y82" s="11" t="b">
        <v>0</v>
      </c>
      <c r="Z82" s="11" t="b">
        <v>0</v>
      </c>
      <c r="AA82" s="11" t="b">
        <v>0</v>
      </c>
      <c r="AB82" s="11" t="b">
        <v>0</v>
      </c>
      <c r="AC82" s="11" t="b">
        <v>0</v>
      </c>
      <c r="AD82" s="11" t="b">
        <v>0</v>
      </c>
      <c r="AE82" s="12" t="n">
        <f>COUNTIF(B82:AD82,TRUE)/29</f>
        <v>0</v>
      </c>
    </row>
    <row r="83" ht="7" customHeight="1"/>
  </sheetData>
  <mergeCells count="4">
    <mergeCell ref="A1:AE1"/>
    <mergeCell ref="A2:AE2"/>
    <mergeCell ref="A3:AE3"/>
    <mergeCell ref="A5:AD5"/>
  </mergeCells>
  <dataValidations count="77">
    <dataValidation sqref="B6 C6 D6 E6 F6 G6 H6 I6 J6 K6 L6 M6 N6 O6 P6 Q6 R6 S6 T6 U6 V6 W6 X6 Y6 Z6 AA6 AB6 AC6 AD6"/>
    <dataValidation sqref="B7 C7 D7 E7 F7 G7 H7 I7 J7 K7 L7 M7 N7 O7 P7 Q7 R7 S7 T7 U7 V7 W7 X7 Y7 Z7 AA7 AB7 AC7 AD7"/>
    <dataValidation sqref="B8 C8 D8 E8 F8 G8 H8 I8 J8 K8 L8 M8 N8 O8 P8 Q8 R8 S8 T8 U8 V8 W8 X8 Y8 Z8 AA8 AB8 AC8 AD8"/>
    <dataValidation sqref="B9 C9 D9 E9 F9 G9 H9 I9 J9 K9 L9 M9 N9 O9 P9 Q9 R9 S9 T9 U9 V9 W9 X9 Y9 Z9 AA9 AB9 AC9 AD9"/>
    <dataValidation sqref="B10 C10 D10 E10 F10 G10 H10 I10 J10 K10 L10 M10 N10 O10 P10 Q10 R10 S10 T10 U10 V10 W10 X10 Y10 Z10 AA10 AB10 AC10 AD10"/>
    <dataValidation sqref="B11 C11 D11 E11 F11 G11 H11 I11 J11 K11 L11 M11 N11 O11 P11 Q11 R11 S11 T11 U11 V11 W11 X11 Y11 Z11 AA11 AB11 AC11 AD11"/>
    <dataValidation sqref="B12 C12 D12 E12 F12 G12 H12 I12 J12 K12 L12 M12 N12 O12 P12 Q12 R12 S12 T12 U12 V12 W12 X12 Y12 Z12 AA12 AB12 AC12 AD12"/>
    <dataValidation sqref="B13 C13 D13 E13 F13 G13 H13 I13 J13 K13 L13 M13 N13 O13 P13 Q13 R13 S13 T13 U13 V13 W13 X13 Y13 Z13 AA13 AB13 AC13 AD13"/>
    <dataValidation sqref="B14 C14 D14 E14 F14 G14 H14 I14 J14 K14 L14 M14 N14 O14 P14 Q14 R14 S14 T14 U14 V14 W14 X14 Y14 Z14 AA14 AB14 AC14 AD14"/>
    <dataValidation sqref="B15 C15 D15 E15 F15 G15 H15 I15 J15 K15 L15 M15 N15 O15 P15 Q15 R15 S15 T15 U15 V15 W15 X15 Y15 Z15 AA15 AB15 AC15 AD15"/>
    <dataValidation sqref="B16 C16 D16 E16 F16 G16 H16 I16 J16 K16 L16 M16 N16 O16 P16 Q16 R16 S16 T16 U16 V16 W16 X16 Y16 Z16 AA16 AB16 AC16 AD16"/>
    <dataValidation sqref="B17 C17 D17 E17 F17 G17 H17 I17 J17 K17 L17 M17 N17 O17 P17 Q17 R17 S17 T17 U17 V17 W17 X17 Y17 Z17 AA17 AB17 AC17 AD17"/>
    <dataValidation sqref="B18 C18 D18 E18 F18 G18 H18 I18 J18 K18 L18 M18 N18 O18 P18 Q18 R18 S18 T18 U18 V18 W18 X18 Y18 Z18 AA18 AB18 AC18 AD18"/>
    <dataValidation sqref="B19 C19 D19 E19 F19 G19 H19 I19 J19 K19 L19 M19 N19 O19 P19 Q19 R19 S19 T19 U19 V19 W19 X19 Y19 Z19 AA19 AB19 AC19 AD19"/>
    <dataValidation sqref="B20 C20 D20 E20 F20 G20 H20 I20 J20 K20 L20 M20 N20 O20 P20 Q20 R20 S20 T20 U20 V20 W20 X20 Y20 Z20 AA20 AB20 AC20 AD20"/>
    <dataValidation sqref="B21 C21 D21 E21 F21 G21 H21 I21 J21 K21 L21 M21 N21 O21 P21 Q21 R21 S21 T21 U21 V21 W21 X21 Y21 Z21 AA21 AB21 AC21 AD21"/>
    <dataValidation sqref="B22 C22 D22 E22 F22 G22 H22 I22 J22 K22 L22 M22 N22 O22 P22 Q22 R22 S22 T22 U22 V22 W22 X22 Y22 Z22 AA22 AB22 AC22 AD22"/>
    <dataValidation sqref="B23 C23 D23 E23 F23 G23 H23 I23 J23 K23 L23 M23 N23 O23 P23 Q23 R23 S23 T23 U23 V23 W23 X23 Y23 Z23 AA23 AB23 AC23 AD23"/>
    <dataValidation sqref="B24 C24 D24 E24 F24 G24 H24 I24 J24 K24 L24 M24 N24 O24 P24 Q24 R24 S24 T24 U24 V24 W24 X24 Y24 Z24 AA24 AB24 AC24 AD24"/>
    <dataValidation sqref="B25 C25 D25 E25 F25 G25 H25 I25 J25 K25 L25 M25 N25 O25 P25 Q25 R25 S25 T25 U25 V25 W25 X25 Y25 Z25 AA25 AB25 AC25 AD25"/>
    <dataValidation sqref="B26 C26 D26 E26 F26 G26 H26 I26 J26 K26 L26 M26 N26 O26 P26 Q26 R26 S26 T26 U26 V26 W26 X26 Y26 Z26 AA26 AB26 AC26 AD26"/>
    <dataValidation sqref="B27 C27 D27 E27 F27 G27 H27 I27 J27 K27 L27 M27 N27 O27 P27 Q27 R27 S27 T27 U27 V27 W27 X27 Y27 Z27 AA27 AB27 AC27 AD27"/>
    <dataValidation sqref="B28 C28 D28 E28 F28 G28 H28 I28 J28 K28 L28 M28 N28 O28 P28 Q28 R28 S28 T28 U28 V28 W28 X28 Y28 Z28 AA28 AB28 AC28 AD28"/>
    <dataValidation sqref="B29 C29 D29 E29 F29 G29 H29 I29 J29 K29 L29 M29 N29 O29 P29 Q29 R29 S29 T29 U29 V29 W29 X29 Y29 Z29 AA29 AB29 AC29 AD29"/>
    <dataValidation sqref="B30 C30 D30 E30 F30 G30 H30 I30 J30 K30 L30 M30 N30 O30 P30 Q30 R30 S30 T30 U30 V30 W30 X30 Y30 Z30 AA30 AB30 AC30 AD30"/>
    <dataValidation sqref="B31 C31 D31 E31 F31 G31 H31 I31 J31 K31 L31 M31 N31 O31 P31 Q31 R31 S31 T31 U31 V31 W31 X31 Y31 Z31 AA31 AB31 AC31 AD31"/>
    <dataValidation sqref="B32 C32 D32 E32 F32 G32 H32 I32 J32 K32 L32 M32 N32 O32 P32 Q32 R32 S32 T32 U32 V32 W32 X32 Y32 Z32 AA32 AB32 AC32 AD32"/>
    <dataValidation sqref="B33 C33 D33 E33 F33 G33 H33 I33 J33 K33 L33 M33 N33 O33 P33 Q33 R33 S33 T33 U33 V33 W33 X33 Y33 Z33 AA33 AB33 AC33 AD33"/>
    <dataValidation sqref="B34 C34 D34 E34 F34 G34 H34 I34 J34 K34 L34 M34 N34 O34 P34 Q34 R34 S34 T34 U34 V34 W34 X34 Y34 Z34 AA34 AB34 AC34 AD34"/>
    <dataValidation sqref="B35 C35 D35 E35 F35 G35 H35 I35 J35 K35 L35 M35 N35 O35 P35 Q35 R35 S35 T35 U35 V35 W35 X35 Y35 Z35 AA35 AB35 AC35 AD35"/>
    <dataValidation sqref="B36 C36 D36 E36 F36 G36 H36 I36 J36 K36 L36 M36 N36 O36 P36 Q36 R36 S36 T36 U36 V36 W36 X36 Y36 Z36 AA36 AB36 AC36 AD36"/>
    <dataValidation sqref="B37 C37 D37 E37 F37 G37 H37 I37 J37 K37 L37 M37 N37 O37 P37 Q37 R37 S37 T37 U37 V37 W37 X37 Y37 Z37 AA37 AB37 AC37 AD37"/>
    <dataValidation sqref="B38 C38 D38 E38 F38 G38 H38 I38 J38 K38 L38 M38 N38 O38 P38 Q38 R38 S38 T38 U38 V38 W38 X38 Y38 Z38 AA38 AB38 AC38 AD38"/>
    <dataValidation sqref="B39 C39 D39 E39 F39 G39 H39 I39 J39 K39 L39 M39 N39 O39 P39 Q39 R39 S39 T39 U39 V39 W39 X39 Y39 Z39 AA39 AB39 AC39 AD39"/>
    <dataValidation sqref="B40 C40 D40 E40 F40 G40 H40 I40 J40 K40 L40 M40 N40 O40 P40 Q40 R40 S40 T40 U40 V40 W40 X40 Y40 Z40 AA40 AB40 AC40 AD40"/>
    <dataValidation sqref="B41 C41 D41 E41 F41 G41 H41 I41 J41 K41 L41 M41 N41 O41 P41 Q41 R41 S41 T41 U41 V41 W41 X41 Y41 Z41 AA41 AB41 AC41 AD41"/>
    <dataValidation sqref="B42 C42 D42 E42 F42 G42 H42 I42 J42 K42 L42 M42 N42 O42 P42 Q42 R42 S42 T42 U42 V42 W42 X42 Y42 Z42 AA42 AB42 AC42 AD42"/>
    <dataValidation sqref="B43 C43 D43 E43 F43 G43 H43 I43 J43 K43 L43 M43 N43 O43 P43 Q43 R43 S43 T43 U43 V43 W43 X43 Y43 Z43 AA43 AB43 AC43 AD43"/>
    <dataValidation sqref="B44 C44 D44 E44 F44 G44 H44 I44 J44 K44 L44 M44 N44 O44 P44 Q44 R44 S44 T44 U44 V44 W44 X44 Y44 Z44 AA44 AB44 AC44 AD44"/>
    <dataValidation sqref="B45 C45 D45 E45 F45 G45 H45 I45 J45 K45 L45 M45 N45 O45 P45 Q45 R45 S45 T45 U45 V45 W45 X45 Y45 Z45 AA45 AB45 AC45 AD45"/>
    <dataValidation sqref="B46 C46 D46 E46 F46 G46 H46 I46 J46 K46 L46 M46 N46 O46 P46 Q46 R46 S46 T46 U46 V46 W46 X46 Y46 Z46 AA46 AB46 AC46 AD46"/>
    <dataValidation sqref="B47 C47 D47 E47 F47 G47 H47 I47 J47 K47 L47 M47 N47 O47 P47 Q47 R47 S47 T47 U47 V47 W47 X47 Y47 Z47 AA47 AB47 AC47 AD47"/>
    <dataValidation sqref="B48 C48 D48 E48 F48 G48 H48 I48 J48 K48 L48 M48 N48 O48 P48 Q48 R48 S48 T48 U48 V48 W48 X48 Y48 Z48 AA48 AB48 AC48 AD48"/>
    <dataValidation sqref="B49 C49 D49 E49 F49 G49 H49 I49 J49 K49 L49 M49 N49 O49 P49 Q49 R49 S49 T49 U49 V49 W49 X49 Y49 Z49 AA49 AB49 AC49 AD49"/>
    <dataValidation sqref="B50 C50 D50 E50 F50 G50 H50 I50 J50 K50 L50 M50 N50 O50 P50 Q50 R50 S50 T50 U50 V50 W50 X50 Y50 Z50 AA50 AB50 AC50 AD50"/>
    <dataValidation sqref="B51 C51 D51 E51 F51 G51 H51 I51 J51 K51 L51 M51 N51 O51 P51 Q51 R51 S51 T51 U51 V51 W51 X51 Y51 Z51 AA51 AB51 AC51 AD51"/>
    <dataValidation sqref="B52 C52 D52 E52 F52 G52 H52 I52 J52 K52 L52 M52 N52 O52 P52 Q52 R52 S52 T52 U52 V52 W52 X52 Y52 Z52 AA52 AB52 AC52 AD52"/>
    <dataValidation sqref="B53 C53 D53 E53 F53 G53 H53 I53 J53 K53 L53 M53 N53 O53 P53 Q53 R53 S53 T53 U53 V53 W53 X53 Y53 Z53 AA53 AB53 AC53 AD53"/>
    <dataValidation sqref="B54 C54 D54 E54 F54 G54 H54 I54 J54 K54 L54 M54 N54 O54 P54 Q54 R54 S54 T54 U54 V54 W54 X54 Y54 Z54 AA54 AB54 AC54 AD54"/>
    <dataValidation sqref="B55 C55 D55 E55 F55 G55 H55 I55 J55 K55 L55 M55 N55 O55 P55 Q55 R55 S55 T55 U55 V55 W55 X55 Y55 Z55 AA55 AB55 AC55 AD55"/>
    <dataValidation sqref="B56 C56 D56 E56 F56 G56 H56 I56 J56 K56 L56 M56 N56 O56 P56 Q56 R56 S56 T56 U56 V56 W56 X56 Y56 Z56 AA56 AB56 AC56 AD56"/>
    <dataValidation sqref="B57 C57 D57 E57 F57 G57 H57 I57 J57 K57 L57 M57 N57 O57 P57 Q57 R57 S57 T57 U57 V57 W57 X57 Y57 Z57 AA57 AB57 AC57 AD57"/>
    <dataValidation sqref="B58 C58 D58 E58 F58 G58 H58 I58 J58 K58 L58 M58 N58 O58 P58 Q58 R58 S58 T58 U58 V58 W58 X58 Y58 Z58 AA58 AB58 AC58 AD58"/>
    <dataValidation sqref="B59 C59 D59 E59 F59 G59 H59 I59 J59 K59 L59 M59 N59 O59 P59 Q59 R59 S59 T59 U59 V59 W59 X59 Y59 Z59 AA59 AB59 AC59 AD59"/>
    <dataValidation sqref="B60 C60 D60 E60 F60 G60 H60 I60 J60 K60 L60 M60 N60 O60 P60 Q60 R60 S60 T60 U60 V60 W60 X60 Y60 Z60 AA60 AB60 AC60 AD60"/>
    <dataValidation sqref="B61 C61 D61 E61 F61 G61 H61 I61 J61 K61 L61 M61 N61 O61 P61 Q61 R61 S61 T61 U61 V61 W61 X61 Y61 Z61 AA61 AB61 AC61 AD61"/>
    <dataValidation sqref="B62 C62 D62 E62 F62 G62 H62 I62 J62 K62 L62 M62 N62 O62 P62 Q62 R62 S62 T62 U62 V62 W62 X62 Y62 Z62 AA62 AB62 AC62 AD62"/>
    <dataValidation sqref="B63 C63 D63 E63 F63 G63 H63 I63 J63 K63 L63 M63 N63 O63 P63 Q63 R63 S63 T63 U63 V63 W63 X63 Y63 Z63 AA63 AB63 AC63 AD63"/>
    <dataValidation sqref="B64 C64 D64 E64 F64 G64 H64 I64 J64 K64 L64 M64 N64 O64 P64 Q64 R64 S64 T64 U64 V64 W64 X64 Y64 Z64 AA64 AB64 AC64 AD64"/>
    <dataValidation sqref="B65 C65 D65 E65 F65 G65 H65 I65 J65 K65 L65 M65 N65 O65 P65 Q65 R65 S65 T65 U65 V65 W65 X65 Y65 Z65 AA65 AB65 AC65 AD65"/>
    <dataValidation sqref="B66 C66 D66 E66 F66 G66 H66 I66 J66 K66 L66 M66 N66 O66 P66 Q66 R66 S66 T66 U66 V66 W66 X66 Y66 Z66 AA66 AB66 AC66 AD66"/>
    <dataValidation sqref="B67 C67 D67 E67 F67 G67 H67 I67 J67 K67 L67 M67 N67 O67 P67 Q67 R67 S67 T67 U67 V67 W67 X67 Y67 Z67 AA67 AB67 AC67 AD67"/>
    <dataValidation sqref="B68 C68 D68 E68 F68 G68 H68 I68 J68 K68 L68 M68 N68 O68 P68 Q68 R68 S68 T68 U68 V68 W68 X68 Y68 Z68 AA68 AB68 AC68 AD68"/>
    <dataValidation sqref="B69 C69 D69 E69 F69 G69 H69 I69 J69 K69 L69 M69 N69 O69 P69 Q69 R69 S69 T69 U69 V69 W69 X69 Y69 Z69 AA69 AB69 AC69 AD69"/>
    <dataValidation sqref="B70 C70 D70 E70 F70 G70 H70 I70 J70 K70 L70 M70 N70 O70 P70 Q70 R70 S70 T70 U70 V70 W70 X70 Y70 Z70 AA70 AB70 AC70 AD70"/>
    <dataValidation sqref="B71 C71 D71 E71 F71 G71 H71 I71 J71 K71 L71 M71 N71 O71 P71 Q71 R71 S71 T71 U71 V71 W71 X71 Y71 Z71 AA71 AB71 AC71 AD71"/>
    <dataValidation sqref="B72 C72 D72 E72 F72 G72 H72 I72 J72 K72 L72 M72 N72 O72 P72 Q72 R72 S72 T72 U72 V72 W72 X72 Y72 Z72 AA72 AB72 AC72 AD72"/>
    <dataValidation sqref="B73 C73 D73 E73 F73 G73 H73 I73 J73 K73 L73 M73 N73 O73 P73 Q73 R73 S73 T73 U73 V73 W73 X73 Y73 Z73 AA73 AB73 AC73 AD73"/>
    <dataValidation sqref="B74 C74 D74 E74 F74 G74 H74 I74 J74 K74 L74 M74 N74 O74 P74 Q74 R74 S74 T74 U74 V74 W74 X74 Y74 Z74 AA74 AB74 AC74 AD74"/>
    <dataValidation sqref="B75 C75 D75 E75 F75 G75 H75 I75 J75 K75 L75 M75 N75 O75 P75 Q75 R75 S75 T75 U75 V75 W75 X75 Y75 Z75 AA75 AB75 AC75 AD75"/>
    <dataValidation sqref="B76 C76 D76 E76 F76 G76 H76 I76 J76 K76 L76 M76 N76 O76 P76 Q76 R76 S76 T76 U76 V76 W76 X76 Y76 Z76 AA76 AB76 AC76 AD76"/>
    <dataValidation sqref="B77 C77 D77 E77 F77 G77 H77 I77 J77 K77 L77 M77 N77 O77 P77 Q77 R77 S77 T77 U77 V77 W77 X77 Y77 Z77 AA77 AB77 AC77 AD77"/>
    <dataValidation sqref="B78 C78 D78 E78 F78 G78 H78 I78 J78 K78 L78 M78 N78 O78 P78 Q78 R78 S78 T78 U78 V78 W78 X78 Y78 Z78 AA78 AB78 AC78 AD78"/>
    <dataValidation sqref="B79 C79 D79 E79 F79 G79 H79 I79 J79 K79 L79 M79 N79 O79 P79 Q79 R79 S79 T79 U79 V79 W79 X79 Y79 Z79 AA79 AB79 AC79 AD79"/>
    <dataValidation sqref="B80 C80 D80 E80 F80 G80 H80 I80 J80 K80 L80 M80 N80 O80 P80 Q80 R80 S80 T80 U80 V80 W80 X80 Y80 Z80 AA80 AB80 AC80 AD80"/>
    <dataValidation sqref="B81 C81 D81 E81 F81 G81 H81 I81 J81 K81 L81 M81 N81 O81 P81 Q81 R81 S81 T81 U81 V81 W81 X81 Y81 Z81 AA81 AB81 AC81 AD81"/>
    <dataValidation sqref="B82 C82 D82 E82 F82 G82 H82 I82 J82 K82 L82 M82 N82 O82 P82 Q82 R82 S82 T82 U82 V82 W82 X82 Y82 Z82 AA82 AB82 AC82 AD82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4" customWidth="1"/>
  </cols>
  <sheetData>
    <row r="1" ht="36" customHeight="1">
      <c r="A1" s="1" t="inlineStr">
        <is>
          <t xml:space="preserve">Topps Chrome F1 Logofractor 2024 — Inserts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Gold /50</t>
        </is>
      </c>
      <c r="D4" s="7" t="inlineStr">
        <is>
          <t xml:space="preserve">Orange /25</t>
        </is>
      </c>
      <c r="E4" s="7" t="inlineStr">
        <is>
          <t xml:space="preserve">Black /10</t>
        </is>
      </c>
      <c r="F4" s="7" t="inlineStr">
        <is>
          <t xml:space="preserve">Red /5</t>
        </is>
      </c>
      <c r="G4" s="7" t="inlineStr">
        <is>
          <t xml:space="preserve">Rose Gold /1</t>
        </is>
      </c>
      <c r="H4" s="7" t="inlineStr">
        <is>
          <t xml:space="preserve">Progression</t>
        </is>
      </c>
    </row>
    <row r="5" ht="27" customHeight="1">
      <c r="A5" s="8" t="inlineStr">
        <is>
          <t xml:space="preserve">1954  ·  30 cartes</t>
        </is>
      </c>
      <c r="H5" s="12" t="n">
        <f>COUNTIF(B6:G35,TRUE)/180</f>
        <v>0</v>
      </c>
    </row>
    <row r="6" ht="21" customHeight="1" outlineLevel="1">
      <c r="A6" s="9" t="inlineStr">
        <is>
          <t xml:space="preserve">Max Verstappen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2" t="n">
        <f>COUNTIF(B6:G6,TRUE)/6</f>
        <v>0</v>
      </c>
    </row>
    <row r="7" ht="21" customHeight="1" outlineLevel="1">
      <c r="A7" s="9" t="inlineStr">
        <is>
          <t xml:space="preserve">Sergio Pérez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2" t="n">
        <f>COUNTIF(B7:G7,TRUE)/6</f>
        <v>0</v>
      </c>
    </row>
    <row r="8" ht="21" customHeight="1" outlineLevel="1">
      <c r="A8" s="9" t="inlineStr">
        <is>
          <t xml:space="preserve">Charles Leclerc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2" t="n">
        <f>COUNTIF(B8:G8,TRUE)/6</f>
        <v>0</v>
      </c>
    </row>
    <row r="9" ht="21" customHeight="1" outlineLevel="1">
      <c r="A9" s="9" t="inlineStr">
        <is>
          <t xml:space="preserve">Carlos Sainz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2" t="n">
        <f>COUNTIF(B9:G9,TRUE)/6</f>
        <v>0</v>
      </c>
    </row>
    <row r="10" ht="21" customHeight="1" outlineLevel="1">
      <c r="A10" s="9" t="inlineStr">
        <is>
          <t xml:space="preserve">George Russell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2" t="n">
        <f>COUNTIF(B10:G10,TRUE)/6</f>
        <v>0</v>
      </c>
    </row>
    <row r="11" ht="21" customHeight="1" outlineLevel="1">
      <c r="A11" s="9" t="inlineStr">
        <is>
          <t xml:space="preserve">Lewis Hamilton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2" t="n">
        <f>COUNTIF(B11:G11,TRUE)/6</f>
        <v>0</v>
      </c>
    </row>
    <row r="12" ht="21" customHeight="1" outlineLevel="1">
      <c r="A12" s="9" t="inlineStr">
        <is>
          <t xml:space="preserve">Lando Norris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2" t="n">
        <f>COUNTIF(B12:G12,TRUE)/6</f>
        <v>0</v>
      </c>
    </row>
    <row r="13" ht="21" customHeight="1" outlineLevel="1">
      <c r="A13" s="9" t="inlineStr">
        <is>
          <t xml:space="preserve">Oscar Piastri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2" t="n">
        <f>COUNTIF(B13:G13,TRUE)/6</f>
        <v>0</v>
      </c>
    </row>
    <row r="14" ht="21" customHeight="1" outlineLevel="1">
      <c r="A14" s="9" t="inlineStr">
        <is>
          <t xml:space="preserve">Esteban Ocon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2" t="n">
        <f>COUNTIF(B14:G14,TRUE)/6</f>
        <v>0</v>
      </c>
    </row>
    <row r="15" ht="21" customHeight="1" outlineLevel="1">
      <c r="A15" s="9" t="inlineStr">
        <is>
          <t xml:space="preserve">Pierre Gasly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2" t="n">
        <f>COUNTIF(B15:G15,TRUE)/6</f>
        <v>0</v>
      </c>
    </row>
    <row r="16" ht="21" customHeight="1" outlineLevel="1">
      <c r="A16" s="9" t="inlineStr">
        <is>
          <t xml:space="preserve">Fernando Alonso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2" t="n">
        <f>COUNTIF(B16:G16,TRUE)/6</f>
        <v>0</v>
      </c>
    </row>
    <row r="17" ht="21" customHeight="1" outlineLevel="1">
      <c r="A17" s="9" t="inlineStr">
        <is>
          <t xml:space="preserve">Lance Stroll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2" t="n">
        <f>COUNTIF(B17:G17,TRUE)/6</f>
        <v>0</v>
      </c>
    </row>
    <row r="18" ht="21" customHeight="1" outlineLevel="1">
      <c r="A18" s="9" t="inlineStr">
        <is>
          <t xml:space="preserve">Valtteri Bottas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2" t="n">
        <f>COUNTIF(B18:G18,TRUE)/6</f>
        <v>0</v>
      </c>
    </row>
    <row r="19" ht="21" customHeight="1" outlineLevel="1">
      <c r="A19" s="9" t="inlineStr">
        <is>
          <t xml:space="preserve">Zhou Guanyu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2" t="n">
        <f>COUNTIF(B19:G19,TRUE)/6</f>
        <v>0</v>
      </c>
    </row>
    <row r="20" ht="21" customHeight="1" outlineLevel="1">
      <c r="A20" s="9" t="inlineStr">
        <is>
          <t xml:space="preserve">Nico Hülkenberg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2" t="n">
        <f>COUNTIF(B20:G20,TRUE)/6</f>
        <v>0</v>
      </c>
    </row>
    <row r="21" ht="21" customHeight="1" outlineLevel="1">
      <c r="A21" s="9" t="inlineStr">
        <is>
          <t xml:space="preserve">Kevin Magnussen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2" t="n">
        <f>COUNTIF(B21:G21,TRUE)/6</f>
        <v>0</v>
      </c>
    </row>
    <row r="22" ht="21" customHeight="1" outlineLevel="1">
      <c r="A22" s="9" t="inlineStr">
        <is>
          <t xml:space="preserve">Yuki Tsunoda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2" t="n">
        <f>COUNTIF(B22:G22,TRUE)/6</f>
        <v>0</v>
      </c>
    </row>
    <row r="23" ht="21" customHeight="1" outlineLevel="1">
      <c r="A23" s="9" t="inlineStr">
        <is>
          <t xml:space="preserve">Daniel Ricciardo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2" t="n">
        <f>COUNTIF(B23:G23,TRUE)/6</f>
        <v>0</v>
      </c>
    </row>
    <row r="24" ht="21" customHeight="1" outlineLevel="1">
      <c r="A24" s="9" t="inlineStr">
        <is>
          <t xml:space="preserve">Alexander Albon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2" t="n">
        <f>COUNTIF(B24:G24,TRUE)/6</f>
        <v>0</v>
      </c>
    </row>
    <row r="25" ht="21" customHeight="1" outlineLevel="1">
      <c r="A25" s="9" t="inlineStr">
        <is>
          <t xml:space="preserve">Logan Sargeant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2" t="n">
        <f>COUNTIF(B25:G25,TRUE)/6</f>
        <v>0</v>
      </c>
    </row>
    <row r="26" ht="21" customHeight="1" outlineLevel="1">
      <c r="A26" s="9" t="inlineStr">
        <is>
          <t xml:space="preserve">Victor Martins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2" t="n">
        <f>COUNTIF(B26:G26,TRUE)/6</f>
        <v>0</v>
      </c>
    </row>
    <row r="27" ht="21" customHeight="1" outlineLevel="1">
      <c r="A27" s="9" t="inlineStr">
        <is>
          <t xml:space="preserve">Oliver Bearman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2" t="n">
        <f>COUNTIF(B27:G27,TRUE)/6</f>
        <v>0</v>
      </c>
    </row>
    <row r="28" ht="21" customHeight="1" outlineLevel="1">
      <c r="A28" s="9" t="inlineStr">
        <is>
          <t xml:space="preserve">Enzo Fittipaldi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2" t="n">
        <f>COUNTIF(B28:G28,TRUE)/6</f>
        <v>0</v>
      </c>
    </row>
    <row r="29" ht="21" customHeight="1" outlineLevel="1">
      <c r="A29" s="9" t="inlineStr">
        <is>
          <t xml:space="preserve">Dennis Hauger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2" t="n">
        <f>COUNTIF(B29:G29,TRUE)/6</f>
        <v>0</v>
      </c>
    </row>
    <row r="30" ht="21" customHeight="1" outlineLevel="1">
      <c r="A30" s="9" t="inlineStr">
        <is>
          <t xml:space="preserve">Zane Maloney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2" t="n">
        <f>COUNTIF(B30:G30,TRUE)/6</f>
        <v>0</v>
      </c>
    </row>
    <row r="31" ht="21" customHeight="1" outlineLevel="1">
      <c r="A31" s="9" t="inlineStr">
        <is>
          <t xml:space="preserve">Kush Maini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2" t="n">
        <f>COUNTIF(B31:G31,TRUE)/6</f>
        <v>0</v>
      </c>
    </row>
    <row r="32" ht="21" customHeight="1" outlineLevel="1">
      <c r="A32" s="9" t="inlineStr">
        <is>
          <t xml:space="preserve">Jak Crawford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2" t="n">
        <f>COUNTIF(B32:G32,TRUE)/6</f>
        <v>0</v>
      </c>
    </row>
    <row r="33" ht="21" customHeight="1" outlineLevel="1">
      <c r="A33" s="9" t="inlineStr">
        <is>
          <t xml:space="preserve">Isack Hadjar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2" t="n">
        <f>COUNTIF(B33:G33,TRUE)/6</f>
        <v>0</v>
      </c>
    </row>
    <row r="34" ht="21" customHeight="1" outlineLevel="1">
      <c r="A34" s="9" t="inlineStr">
        <is>
          <t xml:space="preserve">Roman Staněk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2" t="n">
        <f>COUNTIF(B34:G34,TRUE)/6</f>
        <v>0</v>
      </c>
    </row>
    <row r="35" ht="21" customHeight="1" outlineLevel="1">
      <c r="A35" s="9" t="inlineStr">
        <is>
          <t xml:space="preserve">Paul Aron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2" t="n">
        <f>COUNTIF(B35:G35,TRUE)/6</f>
        <v>0</v>
      </c>
    </row>
    <row r="36" ht="7" customHeight="1"/>
    <row r="37" ht="27" customHeight="1">
      <c r="A37" s="8" t="inlineStr">
        <is>
          <t xml:space="preserve">CAMBER  ·  10 cartes</t>
        </is>
      </c>
      <c r="H37" s="12" t="n">
        <f>COUNTIF(B38:G47,TRUE)/60</f>
        <v>0</v>
      </c>
    </row>
    <row r="38" ht="21" customHeight="1" outlineLevel="1">
      <c r="A38" s="9" t="inlineStr">
        <is>
          <t xml:space="preserve">Max Verstappen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2" t="n">
        <f>COUNTIF(B38:G38,TRUE)/6</f>
        <v>0</v>
      </c>
    </row>
    <row r="39" ht="21" customHeight="1" outlineLevel="1">
      <c r="A39" s="9" t="inlineStr">
        <is>
          <t xml:space="preserve">Carlos Sainz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2" t="n">
        <f>COUNTIF(B39:G39,TRUE)/6</f>
        <v>0</v>
      </c>
    </row>
    <row r="40" ht="21" customHeight="1" outlineLevel="1">
      <c r="A40" s="9" t="inlineStr">
        <is>
          <t xml:space="preserve">Lewis Hamilton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2" t="n">
        <f>COUNTIF(B40:G40,TRUE)/6</f>
        <v>0</v>
      </c>
    </row>
    <row r="41" ht="21" customHeight="1" outlineLevel="1">
      <c r="A41" s="9" t="inlineStr">
        <is>
          <t xml:space="preserve">Oscar Piastri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2" t="n">
        <f>COUNTIF(B41:G41,TRUE)/6</f>
        <v>0</v>
      </c>
    </row>
    <row r="42" ht="21" customHeight="1" outlineLevel="1">
      <c r="A42" s="9" t="inlineStr">
        <is>
          <t xml:space="preserve">Fernando Alonso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2" t="n">
        <f>COUNTIF(B42:G42,TRUE)/6</f>
        <v>0</v>
      </c>
    </row>
    <row r="43" ht="21" customHeight="1" outlineLevel="1">
      <c r="A43" s="9" t="inlineStr">
        <is>
          <t xml:space="preserve">Esteban Ocon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2" t="n">
        <f>COUNTIF(B43:G43,TRUE)/6</f>
        <v>0</v>
      </c>
    </row>
    <row r="44" ht="21" customHeight="1" outlineLevel="1">
      <c r="A44" s="9" t="inlineStr">
        <is>
          <t xml:space="preserve">Alexander Albon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2" t="n">
        <f>COUNTIF(B44:G44,TRUE)/6</f>
        <v>0</v>
      </c>
    </row>
    <row r="45" ht="21" customHeight="1" outlineLevel="1">
      <c r="A45" s="9" t="inlineStr">
        <is>
          <t xml:space="preserve">Zhou Guanyu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2" t="n">
        <f>COUNTIF(B45:G45,TRUE)/6</f>
        <v>0</v>
      </c>
    </row>
    <row r="46" ht="21" customHeight="1" outlineLevel="1">
      <c r="A46" s="9" t="inlineStr">
        <is>
          <t xml:space="preserve">Kevin Magnussen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2" t="n">
        <f>COUNTIF(B46:G46,TRUE)/6</f>
        <v>0</v>
      </c>
    </row>
    <row r="47" ht="21" customHeight="1" outlineLevel="1">
      <c r="A47" s="9" t="inlineStr">
        <is>
          <t xml:space="preserve">Yuki Tsunoda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2" t="n">
        <f>COUNTIF(B47:G47,TRUE)/6</f>
        <v>0</v>
      </c>
    </row>
    <row r="48" ht="7" customHeight="1"/>
    <row r="49" ht="27" customHeight="1">
      <c r="A49" s="8" t="inlineStr">
        <is>
          <t xml:space="preserve">SPEED DEMONS  ·  25 cartes</t>
        </is>
      </c>
      <c r="H49" s="12" t="n">
        <f>COUNTIF(B50:G74,TRUE)/150</f>
        <v>0</v>
      </c>
    </row>
    <row r="50" ht="21" customHeight="1" outlineLevel="1">
      <c r="A50" s="9" t="inlineStr">
        <is>
          <t xml:space="preserve">Max Verstappen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2" t="n">
        <f>COUNTIF(B50:G50,TRUE)/6</f>
        <v>0</v>
      </c>
    </row>
    <row r="51" ht="21" customHeight="1" outlineLevel="1">
      <c r="A51" s="9" t="inlineStr">
        <is>
          <t xml:space="preserve">Sergio Pérez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2" t="n">
        <f>COUNTIF(B51:G51,TRUE)/6</f>
        <v>0</v>
      </c>
    </row>
    <row r="52" ht="21" customHeight="1" outlineLevel="1">
      <c r="A52" s="9" t="inlineStr">
        <is>
          <t xml:space="preserve">Charles Leclerc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2" t="n">
        <f>COUNTIF(B52:G52,TRUE)/6</f>
        <v>0</v>
      </c>
    </row>
    <row r="53" ht="21" customHeight="1" outlineLevel="1">
      <c r="A53" s="9" t="inlineStr">
        <is>
          <t xml:space="preserve">Carlos Sainz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2" t="n">
        <f>COUNTIF(B53:G53,TRUE)/6</f>
        <v>0</v>
      </c>
    </row>
    <row r="54" ht="21" customHeight="1" outlineLevel="1">
      <c r="A54" s="9" t="inlineStr">
        <is>
          <t xml:space="preserve">George Russell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2" t="n">
        <f>COUNTIF(B54:G54,TRUE)/6</f>
        <v>0</v>
      </c>
    </row>
    <row r="55" ht="21" customHeight="1" outlineLevel="1">
      <c r="A55" s="9" t="inlineStr">
        <is>
          <t xml:space="preserve">Lewis Hamilton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2" t="n">
        <f>COUNTIF(B55:G55,TRUE)/6</f>
        <v>0</v>
      </c>
    </row>
    <row r="56" ht="21" customHeight="1" outlineLevel="1">
      <c r="A56" s="9" t="inlineStr">
        <is>
          <t xml:space="preserve">Lando Norris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2" t="n">
        <f>COUNTIF(B56:G56,TRUE)/6</f>
        <v>0</v>
      </c>
    </row>
    <row r="57" ht="21" customHeight="1" outlineLevel="1">
      <c r="A57" s="9" t="inlineStr">
        <is>
          <t xml:space="preserve">Oscar Piastri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2" t="n">
        <f>COUNTIF(B57:G57,TRUE)/6</f>
        <v>0</v>
      </c>
    </row>
    <row r="58" ht="21" customHeight="1" outlineLevel="1">
      <c r="A58" s="9" t="inlineStr">
        <is>
          <t xml:space="preserve">Esteban Ocon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2" t="n">
        <f>COUNTIF(B58:G58,TRUE)/6</f>
        <v>0</v>
      </c>
    </row>
    <row r="59" ht="21" customHeight="1" outlineLevel="1">
      <c r="A59" s="9" t="inlineStr">
        <is>
          <t xml:space="preserve">Pierre Gasly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2" t="n">
        <f>COUNTIF(B59:G59,TRUE)/6</f>
        <v>0</v>
      </c>
    </row>
    <row r="60" ht="21" customHeight="1" outlineLevel="1">
      <c r="A60" s="9" t="inlineStr">
        <is>
          <t xml:space="preserve">Fernando Alonso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2" t="n">
        <f>COUNTIF(B60:G60,TRUE)/6</f>
        <v>0</v>
      </c>
    </row>
    <row r="61" ht="21" customHeight="1" outlineLevel="1">
      <c r="A61" s="9" t="inlineStr">
        <is>
          <t xml:space="preserve">Lance Stroll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2" t="n">
        <f>COUNTIF(B61:G61,TRUE)/6</f>
        <v>0</v>
      </c>
    </row>
    <row r="62" ht="21" customHeight="1" outlineLevel="1">
      <c r="A62" s="9" t="inlineStr">
        <is>
          <t xml:space="preserve">Valtteri Bottas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2" t="n">
        <f>COUNTIF(B62:G62,TRUE)/6</f>
        <v>0</v>
      </c>
    </row>
    <row r="63" ht="21" customHeight="1" outlineLevel="1">
      <c r="A63" s="9" t="inlineStr">
        <is>
          <t xml:space="preserve">Zhou Guanyu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2" t="n">
        <f>COUNTIF(B63:G63,TRUE)/6</f>
        <v>0</v>
      </c>
    </row>
    <row r="64" ht="21" customHeight="1" outlineLevel="1">
      <c r="A64" s="9" t="inlineStr">
        <is>
          <t xml:space="preserve">Nico Hülkenberg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2" t="n">
        <f>COUNTIF(B64:G64,TRUE)/6</f>
        <v>0</v>
      </c>
    </row>
    <row r="65" ht="21" customHeight="1" outlineLevel="1">
      <c r="A65" s="9" t="inlineStr">
        <is>
          <t xml:space="preserve">Kevin Magnussen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2" t="n">
        <f>COUNTIF(B65:G65,TRUE)/6</f>
        <v>0</v>
      </c>
    </row>
    <row r="66" ht="21" customHeight="1" outlineLevel="1">
      <c r="A66" s="9" t="inlineStr">
        <is>
          <t xml:space="preserve">Yuki Tsunoda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2" t="n">
        <f>COUNTIF(B66:G66,TRUE)/6</f>
        <v>0</v>
      </c>
    </row>
    <row r="67" ht="21" customHeight="1" outlineLevel="1">
      <c r="A67" s="9" t="inlineStr">
        <is>
          <t xml:space="preserve">Daniel Ricciardo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2" t="n">
        <f>COUNTIF(B67:G67,TRUE)/6</f>
        <v>0</v>
      </c>
    </row>
    <row r="68" ht="21" customHeight="1" outlineLevel="1">
      <c r="A68" s="9" t="inlineStr">
        <is>
          <t xml:space="preserve">Alexander Albon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2" t="n">
        <f>COUNTIF(B68:G68,TRUE)/6</f>
        <v>0</v>
      </c>
    </row>
    <row r="69" ht="21" customHeight="1" outlineLevel="1">
      <c r="A69" s="9" t="inlineStr">
        <is>
          <t xml:space="preserve">Logan Sargeant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2" t="n">
        <f>COUNTIF(B69:G69,TRUE)/6</f>
        <v>0</v>
      </c>
    </row>
    <row r="70" ht="21" customHeight="1" outlineLevel="1">
      <c r="A70" s="9" t="inlineStr">
        <is>
          <t xml:space="preserve">Victor Martins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2" t="n">
        <f>COUNTIF(B70:G70,TRUE)/6</f>
        <v>0</v>
      </c>
    </row>
    <row r="71" ht="21" customHeight="1" outlineLevel="1">
      <c r="A71" s="9" t="inlineStr">
        <is>
          <t xml:space="preserve">Oliver Bearman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2" t="n">
        <f>COUNTIF(B71:G71,TRUE)/6</f>
        <v>0</v>
      </c>
    </row>
    <row r="72" ht="21" customHeight="1" outlineLevel="1">
      <c r="A72" s="9" t="inlineStr">
        <is>
          <t xml:space="preserve">Enzo Fittipaldi</t>
        </is>
      </c>
      <c r="B72" s="11" t="b">
        <v>0</v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2" t="n">
        <f>COUNTIF(B72:G72,TRUE)/6</f>
        <v>0</v>
      </c>
    </row>
    <row r="73" ht="21" customHeight="1" outlineLevel="1">
      <c r="A73" s="9" t="inlineStr">
        <is>
          <t xml:space="preserve">Dennis Hauger</t>
        </is>
      </c>
      <c r="B73" s="11" t="b">
        <v>0</v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2" t="n">
        <f>COUNTIF(B73:G73,TRUE)/6</f>
        <v>0</v>
      </c>
    </row>
    <row r="74" ht="21" customHeight="1" outlineLevel="1">
      <c r="A74" s="9" t="inlineStr">
        <is>
          <t xml:space="preserve">Zane Maloney</t>
        </is>
      </c>
      <c r="B74" s="11" t="b">
        <v>0</v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2" t="n">
        <f>COUNTIF(B74:G74,TRUE)/6</f>
        <v>0</v>
      </c>
    </row>
    <row r="75" ht="7" customHeight="1"/>
    <row r="76" ht="27" customHeight="1">
      <c r="A76" s="8" t="inlineStr">
        <is>
          <t xml:space="preserve">RE-CHARGED  ·  20 cartes</t>
        </is>
      </c>
      <c r="H76" s="12" t="n">
        <f>COUNTIF(B77:G96,TRUE)/120</f>
        <v>0</v>
      </c>
    </row>
    <row r="77" ht="21" customHeight="1" outlineLevel="1">
      <c r="A77" s="9" t="inlineStr">
        <is>
          <t xml:space="preserve">Max Verstappen</t>
        </is>
      </c>
      <c r="B77" s="11" t="b">
        <v>0</v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2" t="n">
        <f>COUNTIF(B77:G77,TRUE)/6</f>
        <v>0</v>
      </c>
    </row>
    <row r="78" ht="21" customHeight="1" outlineLevel="1">
      <c r="A78" s="9" t="inlineStr">
        <is>
          <t xml:space="preserve">Sergio Pérez</t>
        </is>
      </c>
      <c r="B78" s="11" t="b">
        <v>0</v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2" t="n">
        <f>COUNTIF(B78:G78,TRUE)/6</f>
        <v>0</v>
      </c>
    </row>
    <row r="79" ht="21" customHeight="1" outlineLevel="1">
      <c r="A79" s="9" t="inlineStr">
        <is>
          <t xml:space="preserve">Charles Leclerc</t>
        </is>
      </c>
      <c r="B79" s="11" t="b">
        <v>0</v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2" t="n">
        <f>COUNTIF(B79:G79,TRUE)/6</f>
        <v>0</v>
      </c>
    </row>
    <row r="80" ht="21" customHeight="1" outlineLevel="1">
      <c r="A80" s="9" t="inlineStr">
        <is>
          <t xml:space="preserve">Carlos Sainz</t>
        </is>
      </c>
      <c r="B80" s="11" t="b">
        <v>0</v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2" t="n">
        <f>COUNTIF(B80:G80,TRUE)/6</f>
        <v>0</v>
      </c>
    </row>
    <row r="81" ht="21" customHeight="1" outlineLevel="1">
      <c r="A81" s="9" t="inlineStr">
        <is>
          <t xml:space="preserve">George Russell</t>
        </is>
      </c>
      <c r="B81" s="11" t="b">
        <v>0</v>
      </c>
      <c r="C81" s="11" t="b">
        <v>0</v>
      </c>
      <c r="D81" s="11" t="b">
        <v>0</v>
      </c>
      <c r="E81" s="11" t="b">
        <v>0</v>
      </c>
      <c r="F81" s="11" t="b">
        <v>0</v>
      </c>
      <c r="G81" s="11" t="b">
        <v>0</v>
      </c>
      <c r="H81" s="12" t="n">
        <f>COUNTIF(B81:G81,TRUE)/6</f>
        <v>0</v>
      </c>
    </row>
    <row r="82" ht="21" customHeight="1" outlineLevel="1">
      <c r="A82" s="9" t="inlineStr">
        <is>
          <t xml:space="preserve">Lewis Hamilton</t>
        </is>
      </c>
      <c r="B82" s="11" t="b">
        <v>0</v>
      </c>
      <c r="C82" s="11" t="b">
        <v>0</v>
      </c>
      <c r="D82" s="11" t="b">
        <v>0</v>
      </c>
      <c r="E82" s="11" t="b">
        <v>0</v>
      </c>
      <c r="F82" s="11" t="b">
        <v>0</v>
      </c>
      <c r="G82" s="11" t="b">
        <v>0</v>
      </c>
      <c r="H82" s="12" t="n">
        <f>COUNTIF(B82:G82,TRUE)/6</f>
        <v>0</v>
      </c>
    </row>
    <row r="83" ht="21" customHeight="1" outlineLevel="1">
      <c r="A83" s="9" t="inlineStr">
        <is>
          <t xml:space="preserve">Lando Norris</t>
        </is>
      </c>
      <c r="B83" s="11" t="b">
        <v>0</v>
      </c>
      <c r="C83" s="11" t="b">
        <v>0</v>
      </c>
      <c r="D83" s="11" t="b">
        <v>0</v>
      </c>
      <c r="E83" s="11" t="b">
        <v>0</v>
      </c>
      <c r="F83" s="11" t="b">
        <v>0</v>
      </c>
      <c r="G83" s="11" t="b">
        <v>0</v>
      </c>
      <c r="H83" s="12" t="n">
        <f>COUNTIF(B83:G83,TRUE)/6</f>
        <v>0</v>
      </c>
    </row>
    <row r="84" ht="21" customHeight="1" outlineLevel="1">
      <c r="A84" s="9" t="inlineStr">
        <is>
          <t xml:space="preserve">Oscar Piastri</t>
        </is>
      </c>
      <c r="B84" s="11" t="b">
        <v>0</v>
      </c>
      <c r="C84" s="11" t="b">
        <v>0</v>
      </c>
      <c r="D84" s="11" t="b">
        <v>0</v>
      </c>
      <c r="E84" s="11" t="b">
        <v>0</v>
      </c>
      <c r="F84" s="11" t="b">
        <v>0</v>
      </c>
      <c r="G84" s="11" t="b">
        <v>0</v>
      </c>
      <c r="H84" s="12" t="n">
        <f>COUNTIF(B84:G84,TRUE)/6</f>
        <v>0</v>
      </c>
    </row>
    <row r="85" ht="21" customHeight="1" outlineLevel="1">
      <c r="A85" s="9" t="inlineStr">
        <is>
          <t xml:space="preserve">Esteban Ocon</t>
        </is>
      </c>
      <c r="B85" s="11" t="b">
        <v>0</v>
      </c>
      <c r="C85" s="11" t="b">
        <v>0</v>
      </c>
      <c r="D85" s="11" t="b">
        <v>0</v>
      </c>
      <c r="E85" s="11" t="b">
        <v>0</v>
      </c>
      <c r="F85" s="11" t="b">
        <v>0</v>
      </c>
      <c r="G85" s="11" t="b">
        <v>0</v>
      </c>
      <c r="H85" s="12" t="n">
        <f>COUNTIF(B85:G85,TRUE)/6</f>
        <v>0</v>
      </c>
    </row>
    <row r="86" ht="21" customHeight="1" outlineLevel="1">
      <c r="A86" s="9" t="inlineStr">
        <is>
          <t xml:space="preserve">Pierre Gasly</t>
        </is>
      </c>
      <c r="B86" s="11" t="b">
        <v>0</v>
      </c>
      <c r="C86" s="11" t="b">
        <v>0</v>
      </c>
      <c r="D86" s="11" t="b">
        <v>0</v>
      </c>
      <c r="E86" s="11" t="b">
        <v>0</v>
      </c>
      <c r="F86" s="11" t="b">
        <v>0</v>
      </c>
      <c r="G86" s="11" t="b">
        <v>0</v>
      </c>
      <c r="H86" s="12" t="n">
        <f>COUNTIF(B86:G86,TRUE)/6</f>
        <v>0</v>
      </c>
    </row>
    <row r="87" ht="21" customHeight="1" outlineLevel="1">
      <c r="A87" s="9" t="inlineStr">
        <is>
          <t xml:space="preserve">Fernando Alonso</t>
        </is>
      </c>
      <c r="B87" s="11" t="b">
        <v>0</v>
      </c>
      <c r="C87" s="11" t="b">
        <v>0</v>
      </c>
      <c r="D87" s="11" t="b">
        <v>0</v>
      </c>
      <c r="E87" s="11" t="b">
        <v>0</v>
      </c>
      <c r="F87" s="11" t="b">
        <v>0</v>
      </c>
      <c r="G87" s="11" t="b">
        <v>0</v>
      </c>
      <c r="H87" s="12" t="n">
        <f>COUNTIF(B87:G87,TRUE)/6</f>
        <v>0</v>
      </c>
    </row>
    <row r="88" ht="21" customHeight="1" outlineLevel="1">
      <c r="A88" s="9" t="inlineStr">
        <is>
          <t xml:space="preserve">Lance Stroll</t>
        </is>
      </c>
      <c r="B88" s="11" t="b">
        <v>0</v>
      </c>
      <c r="C88" s="11" t="b">
        <v>0</v>
      </c>
      <c r="D88" s="11" t="b">
        <v>0</v>
      </c>
      <c r="E88" s="11" t="b">
        <v>0</v>
      </c>
      <c r="F88" s="11" t="b">
        <v>0</v>
      </c>
      <c r="G88" s="11" t="b">
        <v>0</v>
      </c>
      <c r="H88" s="12" t="n">
        <f>COUNTIF(B88:G88,TRUE)/6</f>
        <v>0</v>
      </c>
    </row>
    <row r="89" ht="21" customHeight="1" outlineLevel="1">
      <c r="A89" s="9" t="inlineStr">
        <is>
          <t xml:space="preserve">Valtteri Bottas</t>
        </is>
      </c>
      <c r="B89" s="11" t="b">
        <v>0</v>
      </c>
      <c r="C89" s="11" t="b">
        <v>0</v>
      </c>
      <c r="D89" s="11" t="b">
        <v>0</v>
      </c>
      <c r="E89" s="11" t="b">
        <v>0</v>
      </c>
      <c r="F89" s="11" t="b">
        <v>0</v>
      </c>
      <c r="G89" s="11" t="b">
        <v>0</v>
      </c>
      <c r="H89" s="12" t="n">
        <f>COUNTIF(B89:G89,TRUE)/6</f>
        <v>0</v>
      </c>
    </row>
    <row r="90" ht="21" customHeight="1" outlineLevel="1">
      <c r="A90" s="9" t="inlineStr">
        <is>
          <t xml:space="preserve">Zhou Guanyu</t>
        </is>
      </c>
      <c r="B90" s="11" t="b">
        <v>0</v>
      </c>
      <c r="C90" s="11" t="b">
        <v>0</v>
      </c>
      <c r="D90" s="11" t="b">
        <v>0</v>
      </c>
      <c r="E90" s="11" t="b">
        <v>0</v>
      </c>
      <c r="F90" s="11" t="b">
        <v>0</v>
      </c>
      <c r="G90" s="11" t="b">
        <v>0</v>
      </c>
      <c r="H90" s="12" t="n">
        <f>COUNTIF(B90:G90,TRUE)/6</f>
        <v>0</v>
      </c>
    </row>
    <row r="91" ht="21" customHeight="1" outlineLevel="1">
      <c r="A91" s="9" t="inlineStr">
        <is>
          <t xml:space="preserve">Nico Hülkenberg</t>
        </is>
      </c>
      <c r="B91" s="11" t="b">
        <v>0</v>
      </c>
      <c r="C91" s="11" t="b">
        <v>0</v>
      </c>
      <c r="D91" s="11" t="b">
        <v>0</v>
      </c>
      <c r="E91" s="11" t="b">
        <v>0</v>
      </c>
      <c r="F91" s="11" t="b">
        <v>0</v>
      </c>
      <c r="G91" s="11" t="b">
        <v>0</v>
      </c>
      <c r="H91" s="12" t="n">
        <f>COUNTIF(B91:G91,TRUE)/6</f>
        <v>0</v>
      </c>
    </row>
    <row r="92" ht="21" customHeight="1" outlineLevel="1">
      <c r="A92" s="9" t="inlineStr">
        <is>
          <t xml:space="preserve">Kevin Magnussen</t>
        </is>
      </c>
      <c r="B92" s="11" t="b">
        <v>0</v>
      </c>
      <c r="C92" s="11" t="b">
        <v>0</v>
      </c>
      <c r="D92" s="11" t="b">
        <v>0</v>
      </c>
      <c r="E92" s="11" t="b">
        <v>0</v>
      </c>
      <c r="F92" s="11" t="b">
        <v>0</v>
      </c>
      <c r="G92" s="11" t="b">
        <v>0</v>
      </c>
      <c r="H92" s="12" t="n">
        <f>COUNTIF(B92:G92,TRUE)/6</f>
        <v>0</v>
      </c>
    </row>
    <row r="93" ht="21" customHeight="1" outlineLevel="1">
      <c r="A93" s="9" t="inlineStr">
        <is>
          <t xml:space="preserve">Yuki Tsunoda</t>
        </is>
      </c>
      <c r="B93" s="11" t="b">
        <v>0</v>
      </c>
      <c r="C93" s="11" t="b">
        <v>0</v>
      </c>
      <c r="D93" s="11" t="b">
        <v>0</v>
      </c>
      <c r="E93" s="11" t="b">
        <v>0</v>
      </c>
      <c r="F93" s="11" t="b">
        <v>0</v>
      </c>
      <c r="G93" s="11" t="b">
        <v>0</v>
      </c>
      <c r="H93" s="12" t="n">
        <f>COUNTIF(B93:G93,TRUE)/6</f>
        <v>0</v>
      </c>
    </row>
    <row r="94" ht="21" customHeight="1" outlineLevel="1">
      <c r="A94" s="9" t="inlineStr">
        <is>
          <t xml:space="preserve">Daniel Ricciardo</t>
        </is>
      </c>
      <c r="B94" s="11" t="b">
        <v>0</v>
      </c>
      <c r="C94" s="11" t="b">
        <v>0</v>
      </c>
      <c r="D94" s="11" t="b">
        <v>0</v>
      </c>
      <c r="E94" s="11" t="b">
        <v>0</v>
      </c>
      <c r="F94" s="11" t="b">
        <v>0</v>
      </c>
      <c r="G94" s="11" t="b">
        <v>0</v>
      </c>
      <c r="H94" s="12" t="n">
        <f>COUNTIF(B94:G94,TRUE)/6</f>
        <v>0</v>
      </c>
    </row>
    <row r="95" ht="21" customHeight="1" outlineLevel="1">
      <c r="A95" s="9" t="inlineStr">
        <is>
          <t xml:space="preserve">Alexander Albon</t>
        </is>
      </c>
      <c r="B95" s="11" t="b">
        <v>0</v>
      </c>
      <c r="C95" s="11" t="b">
        <v>0</v>
      </c>
      <c r="D95" s="11" t="b">
        <v>0</v>
      </c>
      <c r="E95" s="11" t="b">
        <v>0</v>
      </c>
      <c r="F95" s="11" t="b">
        <v>0</v>
      </c>
      <c r="G95" s="11" t="b">
        <v>0</v>
      </c>
      <c r="H95" s="12" t="n">
        <f>COUNTIF(B95:G95,TRUE)/6</f>
        <v>0</v>
      </c>
    </row>
    <row r="96" ht="21" customHeight="1" outlineLevel="1">
      <c r="A96" s="9" t="inlineStr">
        <is>
          <t xml:space="preserve">Logan Sargeant</t>
        </is>
      </c>
      <c r="B96" s="11" t="b">
        <v>0</v>
      </c>
      <c r="C96" s="11" t="b">
        <v>0</v>
      </c>
      <c r="D96" s="11" t="b">
        <v>0</v>
      </c>
      <c r="E96" s="11" t="b">
        <v>0</v>
      </c>
      <c r="F96" s="11" t="b">
        <v>0</v>
      </c>
      <c r="G96" s="11" t="b">
        <v>0</v>
      </c>
      <c r="H96" s="12" t="n">
        <f>COUNTIF(B96:G96,TRUE)/6</f>
        <v>0</v>
      </c>
    </row>
    <row r="97" ht="7" customHeight="1"/>
    <row r="98" ht="27" customHeight="1">
      <c r="A98" s="8" t="inlineStr">
        <is>
          <t xml:space="preserve">HELMET COLLECTION  ·  15 cartes</t>
        </is>
      </c>
      <c r="H98" s="12" t="n">
        <f>COUNTIF(B99:G113,TRUE)/90</f>
        <v>0</v>
      </c>
    </row>
    <row r="99" ht="21" customHeight="1" outlineLevel="1">
      <c r="A99" s="9" t="inlineStr">
        <is>
          <t xml:space="preserve">Max Verstappen</t>
        </is>
      </c>
      <c r="B99" s="11" t="b">
        <v>0</v>
      </c>
      <c r="C99" s="11" t="b">
        <v>0</v>
      </c>
      <c r="D99" s="11" t="b">
        <v>0</v>
      </c>
      <c r="E99" s="11" t="b">
        <v>0</v>
      </c>
      <c r="F99" s="11" t="b">
        <v>0</v>
      </c>
      <c r="G99" s="11" t="b">
        <v>0</v>
      </c>
      <c r="H99" s="12" t="n">
        <f>COUNTIF(B99:G99,TRUE)/6</f>
        <v>0</v>
      </c>
    </row>
    <row r="100" ht="21" customHeight="1" outlineLevel="1">
      <c r="A100" s="9" t="inlineStr">
        <is>
          <t xml:space="preserve">Sergio Pérez</t>
        </is>
      </c>
      <c r="B100" s="11" t="b">
        <v>0</v>
      </c>
      <c r="C100" s="11" t="b">
        <v>0</v>
      </c>
      <c r="D100" s="11" t="b">
        <v>0</v>
      </c>
      <c r="E100" s="11" t="b">
        <v>0</v>
      </c>
      <c r="F100" s="11" t="b">
        <v>0</v>
      </c>
      <c r="G100" s="11" t="b">
        <v>0</v>
      </c>
      <c r="H100" s="12" t="n">
        <f>COUNTIF(B100:G100,TRUE)/6</f>
        <v>0</v>
      </c>
    </row>
    <row r="101" ht="21" customHeight="1" outlineLevel="1">
      <c r="A101" s="9" t="inlineStr">
        <is>
          <t xml:space="preserve">Charles Leclerc</t>
        </is>
      </c>
      <c r="B101" s="11" t="b">
        <v>0</v>
      </c>
      <c r="C101" s="11" t="b">
        <v>0</v>
      </c>
      <c r="D101" s="11" t="b">
        <v>0</v>
      </c>
      <c r="E101" s="11" t="b">
        <v>0</v>
      </c>
      <c r="F101" s="11" t="b">
        <v>0</v>
      </c>
      <c r="G101" s="11" t="b">
        <v>0</v>
      </c>
      <c r="H101" s="12" t="n">
        <f>COUNTIF(B101:G101,TRUE)/6</f>
        <v>0</v>
      </c>
    </row>
    <row r="102" ht="21" customHeight="1" outlineLevel="1">
      <c r="A102" s="9" t="inlineStr">
        <is>
          <t xml:space="preserve">Carlos Sainz</t>
        </is>
      </c>
      <c r="B102" s="11" t="b">
        <v>0</v>
      </c>
      <c r="C102" s="11" t="b">
        <v>0</v>
      </c>
      <c r="D102" s="11" t="b">
        <v>0</v>
      </c>
      <c r="E102" s="11" t="b">
        <v>0</v>
      </c>
      <c r="F102" s="11" t="b">
        <v>0</v>
      </c>
      <c r="G102" s="11" t="b">
        <v>0</v>
      </c>
      <c r="H102" s="12" t="n">
        <f>COUNTIF(B102:G102,TRUE)/6</f>
        <v>0</v>
      </c>
    </row>
    <row r="103" ht="21" customHeight="1" outlineLevel="1">
      <c r="A103" s="9" t="inlineStr">
        <is>
          <t xml:space="preserve">George Russell</t>
        </is>
      </c>
      <c r="B103" s="11" t="b">
        <v>0</v>
      </c>
      <c r="C103" s="11" t="b">
        <v>0</v>
      </c>
      <c r="D103" s="11" t="b">
        <v>0</v>
      </c>
      <c r="E103" s="11" t="b">
        <v>0</v>
      </c>
      <c r="F103" s="11" t="b">
        <v>0</v>
      </c>
      <c r="G103" s="11" t="b">
        <v>0</v>
      </c>
      <c r="H103" s="12" t="n">
        <f>COUNTIF(B103:G103,TRUE)/6</f>
        <v>0</v>
      </c>
    </row>
    <row r="104" ht="21" customHeight="1" outlineLevel="1">
      <c r="A104" s="9" t="inlineStr">
        <is>
          <t xml:space="preserve">Lewis Hamilton</t>
        </is>
      </c>
      <c r="B104" s="11" t="b">
        <v>0</v>
      </c>
      <c r="C104" s="11" t="b">
        <v>0</v>
      </c>
      <c r="D104" s="11" t="b">
        <v>0</v>
      </c>
      <c r="E104" s="11" t="b">
        <v>0</v>
      </c>
      <c r="F104" s="11" t="b">
        <v>0</v>
      </c>
      <c r="G104" s="11" t="b">
        <v>0</v>
      </c>
      <c r="H104" s="12" t="n">
        <f>COUNTIF(B104:G104,TRUE)/6</f>
        <v>0</v>
      </c>
    </row>
    <row r="105" ht="21" customHeight="1" outlineLevel="1">
      <c r="A105" s="9" t="inlineStr">
        <is>
          <t xml:space="preserve">Lando Norris</t>
        </is>
      </c>
      <c r="B105" s="11" t="b">
        <v>0</v>
      </c>
      <c r="C105" s="11" t="b">
        <v>0</v>
      </c>
      <c r="D105" s="11" t="b">
        <v>0</v>
      </c>
      <c r="E105" s="11" t="b">
        <v>0</v>
      </c>
      <c r="F105" s="11" t="b">
        <v>0</v>
      </c>
      <c r="G105" s="11" t="b">
        <v>0</v>
      </c>
      <c r="H105" s="12" t="n">
        <f>COUNTIF(B105:G105,TRUE)/6</f>
        <v>0</v>
      </c>
    </row>
    <row r="106" ht="21" customHeight="1" outlineLevel="1">
      <c r="A106" s="9" t="inlineStr">
        <is>
          <t xml:space="preserve">Oscar Piastri</t>
        </is>
      </c>
      <c r="B106" s="11" t="b">
        <v>0</v>
      </c>
      <c r="C106" s="11" t="b">
        <v>0</v>
      </c>
      <c r="D106" s="11" t="b">
        <v>0</v>
      </c>
      <c r="E106" s="11" t="b">
        <v>0</v>
      </c>
      <c r="F106" s="11" t="b">
        <v>0</v>
      </c>
      <c r="G106" s="11" t="b">
        <v>0</v>
      </c>
      <c r="H106" s="12" t="n">
        <f>COUNTIF(B106:G106,TRUE)/6</f>
        <v>0</v>
      </c>
    </row>
    <row r="107" ht="21" customHeight="1" outlineLevel="1">
      <c r="A107" s="9" t="inlineStr">
        <is>
          <t xml:space="preserve">Pierre Gasly</t>
        </is>
      </c>
      <c r="B107" s="11" t="b">
        <v>0</v>
      </c>
      <c r="C107" s="11" t="b">
        <v>0</v>
      </c>
      <c r="D107" s="11" t="b">
        <v>0</v>
      </c>
      <c r="E107" s="11" t="b">
        <v>0</v>
      </c>
      <c r="F107" s="11" t="b">
        <v>0</v>
      </c>
      <c r="G107" s="11" t="b">
        <v>0</v>
      </c>
      <c r="H107" s="12" t="n">
        <f>COUNTIF(B107:G107,TRUE)/6</f>
        <v>0</v>
      </c>
    </row>
    <row r="108" ht="21" customHeight="1" outlineLevel="1">
      <c r="A108" s="9" t="inlineStr">
        <is>
          <t xml:space="preserve">Fernando Alonso</t>
        </is>
      </c>
      <c r="B108" s="11" t="b">
        <v>0</v>
      </c>
      <c r="C108" s="11" t="b">
        <v>0</v>
      </c>
      <c r="D108" s="11" t="b">
        <v>0</v>
      </c>
      <c r="E108" s="11" t="b">
        <v>0</v>
      </c>
      <c r="F108" s="11" t="b">
        <v>0</v>
      </c>
      <c r="G108" s="11" t="b">
        <v>0</v>
      </c>
      <c r="H108" s="12" t="n">
        <f>COUNTIF(B108:G108,TRUE)/6</f>
        <v>0</v>
      </c>
    </row>
    <row r="109" ht="21" customHeight="1" outlineLevel="1">
      <c r="A109" s="9" t="inlineStr">
        <is>
          <t xml:space="preserve">Zhou Guanyu</t>
        </is>
      </c>
      <c r="B109" s="11" t="b">
        <v>0</v>
      </c>
      <c r="C109" s="11" t="b">
        <v>0</v>
      </c>
      <c r="D109" s="11" t="b">
        <v>0</v>
      </c>
      <c r="E109" s="11" t="b">
        <v>0</v>
      </c>
      <c r="F109" s="11" t="b">
        <v>0</v>
      </c>
      <c r="G109" s="11" t="b">
        <v>0</v>
      </c>
      <c r="H109" s="12" t="n">
        <f>COUNTIF(B109:G109,TRUE)/6</f>
        <v>0</v>
      </c>
    </row>
    <row r="110" ht="21" customHeight="1" outlineLevel="1">
      <c r="A110" s="9" t="inlineStr">
        <is>
          <t xml:space="preserve">Kevin Magnussen</t>
        </is>
      </c>
      <c r="B110" s="11" t="b">
        <v>0</v>
      </c>
      <c r="C110" s="11" t="b">
        <v>0</v>
      </c>
      <c r="D110" s="11" t="b">
        <v>0</v>
      </c>
      <c r="E110" s="11" t="b">
        <v>0</v>
      </c>
      <c r="F110" s="11" t="b">
        <v>0</v>
      </c>
      <c r="G110" s="11" t="b">
        <v>0</v>
      </c>
      <c r="H110" s="12" t="n">
        <f>COUNTIF(B110:G110,TRUE)/6</f>
        <v>0</v>
      </c>
    </row>
    <row r="111" ht="21" customHeight="1" outlineLevel="1">
      <c r="A111" s="9" t="inlineStr">
        <is>
          <t xml:space="preserve">Yuki Tsunoda</t>
        </is>
      </c>
      <c r="B111" s="11" t="b">
        <v>0</v>
      </c>
      <c r="C111" s="11" t="b">
        <v>0</v>
      </c>
      <c r="D111" s="11" t="b">
        <v>0</v>
      </c>
      <c r="E111" s="11" t="b">
        <v>0</v>
      </c>
      <c r="F111" s="11" t="b">
        <v>0</v>
      </c>
      <c r="G111" s="11" t="b">
        <v>0</v>
      </c>
      <c r="H111" s="12" t="n">
        <f>COUNTIF(B111:G111,TRUE)/6</f>
        <v>0</v>
      </c>
    </row>
    <row r="112" ht="21" customHeight="1" outlineLevel="1">
      <c r="A112" s="9" t="inlineStr">
        <is>
          <t xml:space="preserve">Daniel Ricciardo</t>
        </is>
      </c>
      <c r="B112" s="11" t="b">
        <v>0</v>
      </c>
      <c r="C112" s="11" t="b">
        <v>0</v>
      </c>
      <c r="D112" s="11" t="b">
        <v>0</v>
      </c>
      <c r="E112" s="11" t="b">
        <v>0</v>
      </c>
      <c r="F112" s="11" t="b">
        <v>0</v>
      </c>
      <c r="G112" s="11" t="b">
        <v>0</v>
      </c>
      <c r="H112" s="12" t="n">
        <f>COUNTIF(B112:G112,TRUE)/6</f>
        <v>0</v>
      </c>
    </row>
    <row r="113" ht="21" customHeight="1" outlineLevel="1">
      <c r="A113" s="9" t="inlineStr">
        <is>
          <t xml:space="preserve">Logan Sargeant</t>
        </is>
      </c>
      <c r="B113" s="11" t="b">
        <v>0</v>
      </c>
      <c r="C113" s="11" t="b">
        <v>0</v>
      </c>
      <c r="D113" s="11" t="b">
        <v>0</v>
      </c>
      <c r="E113" s="11" t="b">
        <v>0</v>
      </c>
      <c r="F113" s="11" t="b">
        <v>0</v>
      </c>
      <c r="G113" s="11" t="b">
        <v>0</v>
      </c>
      <c r="H113" s="12" t="n">
        <f>COUNTIF(B113:G113,TRUE)/6</f>
        <v>0</v>
      </c>
    </row>
    <row r="114" ht="7" customHeight="1"/>
  </sheetData>
  <mergeCells count="8">
    <mergeCell ref="A1:H1"/>
    <mergeCell ref="A2:H2"/>
    <mergeCell ref="A3:H3"/>
    <mergeCell ref="A5:G5"/>
    <mergeCell ref="A37:G37"/>
    <mergeCell ref="A49:G49"/>
    <mergeCell ref="A76:G76"/>
    <mergeCell ref="A98:G98"/>
  </mergeCells>
  <dataValidations count="100">
    <dataValidation sqref="B6 C6 D6 E6 F6 G6"/>
    <dataValidation sqref="B7 C7 D7 E7 F7 G7"/>
    <dataValidation sqref="B8 C8 D8 E8 F8 G8"/>
    <dataValidation sqref="B9 C9 D9 E9 F9 G9"/>
    <dataValidation sqref="B10 C10 D10 E10 F10 G10"/>
    <dataValidation sqref="B11 C11 D11 E11 F11 G11"/>
    <dataValidation sqref="B12 C12 D12 E12 F12 G12"/>
    <dataValidation sqref="B13 C13 D13 E13 F13 G13"/>
    <dataValidation sqref="B14 C14 D14 E14 F14 G14"/>
    <dataValidation sqref="B15 C15 D15 E15 F15 G15"/>
    <dataValidation sqref="B16 C16 D16 E16 F16 G16"/>
    <dataValidation sqref="B17 C17 D17 E17 F17 G17"/>
    <dataValidation sqref="B18 C18 D18 E18 F18 G18"/>
    <dataValidation sqref="B19 C19 D19 E19 F19 G19"/>
    <dataValidation sqref="B20 C20 D20 E20 F20 G20"/>
    <dataValidation sqref="B21 C21 D21 E21 F21 G21"/>
    <dataValidation sqref="B22 C22 D22 E22 F22 G22"/>
    <dataValidation sqref="B23 C23 D23 E23 F23 G23"/>
    <dataValidation sqref="B24 C24 D24 E24 F24 G24"/>
    <dataValidation sqref="B25 C25 D25 E25 F25 G25"/>
    <dataValidation sqref="B26 C26 D26 E26 F26 G26"/>
    <dataValidation sqref="B27 C27 D27 E27 F27 G27"/>
    <dataValidation sqref="B28 C28 D28 E28 F28 G28"/>
    <dataValidation sqref="B29 C29 D29 E29 F29 G29"/>
    <dataValidation sqref="B30 C30 D30 E30 F30 G30"/>
    <dataValidation sqref="B31 C31 D31 E31 F31 G31"/>
    <dataValidation sqref="B32 C32 D32 E32 F32 G32"/>
    <dataValidation sqref="B33 C33 D33 E33 F33 G33"/>
    <dataValidation sqref="B34 C34 D34 E34 F34 G34"/>
    <dataValidation sqref="B35 C35 D35 E35 F35 G35"/>
    <dataValidation sqref="B38 C38 D38 E38 F38 G38"/>
    <dataValidation sqref="B39 C39 D39 E39 F39 G39"/>
    <dataValidation sqref="B40 C40 D40 E40 F40 G40"/>
    <dataValidation sqref="B41 C41 D41 E41 F41 G41"/>
    <dataValidation sqref="B42 C42 D42 E42 F42 G42"/>
    <dataValidation sqref="B43 C43 D43 E43 F43 G43"/>
    <dataValidation sqref="B44 C44 D44 E44 F44 G44"/>
    <dataValidation sqref="B45 C45 D45 E45 F45 G45"/>
    <dataValidation sqref="B46 C46 D46 E46 F46 G46"/>
    <dataValidation sqref="B47 C47 D47 E47 F47 G47"/>
    <dataValidation sqref="B50 C50 D50 E50 F50 G50"/>
    <dataValidation sqref="B51 C51 D51 E51 F51 G51"/>
    <dataValidation sqref="B52 C52 D52 E52 F52 G52"/>
    <dataValidation sqref="B53 C53 D53 E53 F53 G53"/>
    <dataValidation sqref="B54 C54 D54 E54 F54 G54"/>
    <dataValidation sqref="B55 C55 D55 E55 F55 G55"/>
    <dataValidation sqref="B56 C56 D56 E56 F56 G56"/>
    <dataValidation sqref="B57 C57 D57 E57 F57 G57"/>
    <dataValidation sqref="B58 C58 D58 E58 F58 G58"/>
    <dataValidation sqref="B59 C59 D59 E59 F59 G59"/>
    <dataValidation sqref="B60 C60 D60 E60 F60 G60"/>
    <dataValidation sqref="B61 C61 D61 E61 F61 G61"/>
    <dataValidation sqref="B62 C62 D62 E62 F62 G62"/>
    <dataValidation sqref="B63 C63 D63 E63 F63 G63"/>
    <dataValidation sqref="B64 C64 D64 E64 F64 G64"/>
    <dataValidation sqref="B65 C65 D65 E65 F65 G65"/>
    <dataValidation sqref="B66 C66 D66 E66 F66 G66"/>
    <dataValidation sqref="B67 C67 D67 E67 F67 G67"/>
    <dataValidation sqref="B68 C68 D68 E68 F68 G68"/>
    <dataValidation sqref="B69 C69 D69 E69 F69 G69"/>
    <dataValidation sqref="B70 C70 D70 E70 F70 G70"/>
    <dataValidation sqref="B71 C71 D71 E71 F71 G71"/>
    <dataValidation sqref="B72 C72 D72 E72 F72 G72"/>
    <dataValidation sqref="B73 C73 D73 E73 F73 G73"/>
    <dataValidation sqref="B74 C74 D74 E74 F74 G74"/>
    <dataValidation sqref="B77 C77 D77 E77 F77 G77"/>
    <dataValidation sqref="B78 C78 D78 E78 F78 G78"/>
    <dataValidation sqref="B79 C79 D79 E79 F79 G79"/>
    <dataValidation sqref="B80 C80 D80 E80 F80 G80"/>
    <dataValidation sqref="B81 C81 D81 E81 F81 G81"/>
    <dataValidation sqref="B82 C82 D82 E82 F82 G82"/>
    <dataValidation sqref="B83 C83 D83 E83 F83 G83"/>
    <dataValidation sqref="B84 C84 D84 E84 F84 G84"/>
    <dataValidation sqref="B85 C85 D85 E85 F85 G85"/>
    <dataValidation sqref="B86 C86 D86 E86 F86 G86"/>
    <dataValidation sqref="B87 C87 D87 E87 F87 G87"/>
    <dataValidation sqref="B88 C88 D88 E88 F88 G88"/>
    <dataValidation sqref="B89 C89 D89 E89 F89 G89"/>
    <dataValidation sqref="B90 C90 D90 E90 F90 G90"/>
    <dataValidation sqref="B91 C91 D91 E91 F91 G91"/>
    <dataValidation sqref="B92 C92 D92 E92 F92 G92"/>
    <dataValidation sqref="B93 C93 D93 E93 F93 G93"/>
    <dataValidation sqref="B94 C94 D94 E94 F94 G94"/>
    <dataValidation sqref="B95 C95 D95 E95 F95 G95"/>
    <dataValidation sqref="B96 C96 D96 E96 F96 G96"/>
    <dataValidation sqref="B99 C99 D99 E99 F99 G99"/>
    <dataValidation sqref="B100 C100 D100 E100 F100 G100"/>
    <dataValidation sqref="B101 C101 D101 E101 F101 G101"/>
    <dataValidation sqref="B102 C102 D102 E102 F102 G102"/>
    <dataValidation sqref="B103 C103 D103 E103 F103 G103"/>
    <dataValidation sqref="B104 C104 D104 E104 F104 G104"/>
    <dataValidation sqref="B105 C105 D105 E105 F105 G105"/>
    <dataValidation sqref="B106 C106 D106 E106 F106 G106"/>
    <dataValidation sqref="B107 C107 D107 E107 F107 G107"/>
    <dataValidation sqref="B108 C108 D108 E108 F108 G108"/>
    <dataValidation sqref="B109 C109 D109 E109 F109 G109"/>
    <dataValidation sqref="B110 C110 D110 E110 F110 G110"/>
    <dataValidation sqref="B111 C111 D111 E111 F111 G111"/>
    <dataValidation sqref="B112 C112 D112 E112 F112 G112"/>
    <dataValidation sqref="B113 C113 D113 E113 F113 G113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3" baseType="lpstr">
      <vt:lpstr>Aperçu</vt:lpstr>
      <vt:lpstr>Set de base</vt:lpstr>
      <vt:lpstr>Inserts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2026-09-23T12:52:21Z</dcterms:created>
  <dcterms:modified xsi:type="dcterms:W3CDTF">2026-09-23T12:52:21Z</dcterms:modified>
  <dc:title>Topps Chrome F1 Logofractor 2024</dc:title>
</cp:coreProperties>
</file>