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  <sheet name="Autographes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Chrome F1 2021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base'!C6:C208,TRUE))/185</f>
        <v>0</v>
      </c>
      <c r="C5" s="4" t="n">
        <f>(COUNTIF('Set de base'!C6:C208,TRUE)+COUNTIF('Inserts'!C6:C59,TRUE)+COUNTIF('Autographes'!C6:C58,TRUE))/288</f>
        <v>0</v>
      </c>
      <c r="E5" s="4" t="n">
        <f>(COUNTIF('Set de base'!D6:Z208,TRUE)+COUNTIF('Inserts'!D6:J59,TRUE)+COUNTIF('Autographes'!D6:I58,TRUE))/4898</f>
        <v>0</v>
      </c>
      <c r="G5" s="4" t="n">
        <f>(COUNTIF('Set de base'!C6:Z208,TRUE)+COUNTIF('Inserts'!C6:J59,TRUE)+COUNTIF('Autographes'!C6:I58,TRUE))/5186</f>
        <v>0</v>
      </c>
    </row>
    <row r="6" ht="25" customHeight="1"/>
    <row r="7" ht="20" customHeight="1">
      <c r="A7" s="5" t="str">
        <f>(COUNTIF('Set de base'!C6:C208,TRUE))&amp;" / 185"</f>
        <v>0 / 185</v>
      </c>
      <c r="C7" s="5" t="str">
        <f>(COUNTIF('Set de base'!C6:C208,TRUE)+COUNTIF('Inserts'!C6:C59,TRUE)+COUNTIF('Autographes'!C6:C58,TRUE))&amp;" / 288"</f>
        <v>0 / 288</v>
      </c>
      <c r="E7" s="5" t="str">
        <f>(COUNTIF('Set de base'!D6:Z208,TRUE)+COUNTIF('Inserts'!D6:J59,TRUE)+COUNTIF('Autographes'!D6:I58,TRUE))&amp;" / 4898"</f>
        <v>0 / 4898</v>
      </c>
      <c r="G7" s="5" t="str">
        <f>(COUNTIF('Set de base'!C6:Z208,TRUE)+COUNTIF('Inserts'!C6:J59,TRUE)+COUNTIF('Autographes'!C6:I58,TRUE))&amp;" / 5186"</f>
        <v>0 / 5186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4440</v>
      </c>
      <c r="C12" s="10" t="n">
        <f>COUNTIF('Set de base'!C6:Z208,TRUE)</f>
        <v>0</v>
      </c>
      <c r="D12" s="12" t="n">
        <f>(COUNTIF('Set de base'!C6:Z208,TRUE))/4440</f>
        <v>0</v>
      </c>
    </row>
    <row r="13" ht="21" customHeight="1">
      <c r="A13" s="15" t="inlineStr">
        <is>
          <t xml:space="preserve">Inserts</t>
        </is>
      </c>
      <c r="B13" s="10" t="n">
        <v>375</v>
      </c>
      <c r="C13" s="10" t="n">
        <f>COUNTIF('Inserts'!C6:J59,TRUE)</f>
        <v>0</v>
      </c>
      <c r="D13" s="12" t="n">
        <f>(COUNTIF('Inserts'!C6:J59,TRUE))/375</f>
        <v>0</v>
      </c>
    </row>
    <row r="14" ht="21" customHeight="1">
      <c r="A14" s="15" t="inlineStr">
        <is>
          <t xml:space="preserve">Autographes</t>
        </is>
      </c>
      <c r="B14" s="10" t="n">
        <v>371</v>
      </c>
      <c r="C14" s="10" t="n">
        <f>COUNTIF('Autographes'!C6:I58,TRUE)</f>
        <v>0</v>
      </c>
      <c r="D14" s="12" t="n">
        <f>(COUNTIF('Autographes'!C6:I58,TRUE))/371</f>
        <v>0</v>
      </c>
    </row>
    <row r="17" ht="25" customHeight="1">
      <c r="A17" s="6" t="inlineStr">
        <is>
          <t xml:space="preserve">Cartes de base par pilote</t>
        </is>
      </c>
    </row>
    <row r="18" ht="24" customHeight="1">
      <c r="A18" s="7" t="inlineStr">
        <is>
          <t xml:space="preserve">Pilote</t>
        </is>
      </c>
      <c r="B18" s="7" t="inlineStr">
        <is>
          <t xml:space="preserve">Cartes de base</t>
        </is>
      </c>
      <c r="C18" s="7" t="inlineStr">
        <is>
          <t xml:space="preserve">Possédées</t>
        </is>
      </c>
      <c r="D18" s="7" t="inlineStr">
        <is>
          <t xml:space="preserve">Progression</t>
        </is>
      </c>
    </row>
    <row r="19" ht="20" customHeight="1">
      <c r="A19" s="15" t="inlineStr">
        <is>
          <t xml:space="preserve">Alessio Deledda</t>
        </is>
      </c>
      <c r="B19" s="10" t="n">
        <v>2</v>
      </c>
      <c r="C19" s="10" t="n">
        <f>IF('Set de base'!C82=TRUE,1,0)+IF('Set de base'!C146=TRUE,1,0)</f>
        <v>0</v>
      </c>
      <c r="D19" s="12" t="n">
        <f>(IF('Set de base'!C82=TRUE,1,0)+IF('Set de base'!C146=TRUE,1,0))/2</f>
        <v>0</v>
      </c>
    </row>
    <row r="20" ht="20" customHeight="1">
      <c r="A20" s="15" t="inlineStr">
        <is>
          <t xml:space="preserve">Antonio Giovinazzi</t>
        </is>
      </c>
      <c r="B20" s="10" t="n">
        <v>3</v>
      </c>
      <c r="C20" s="10" t="n">
        <f>IF('Set de base'!C21=TRUE,1,0)+IF('Set de base'!C58=TRUE,1,0)+IF('Set de base'!C122=TRUE,1,0)</f>
        <v>0</v>
      </c>
      <c r="D20" s="12" t="n">
        <f>(IF('Set de base'!C21=TRUE,1,0)+IF('Set de base'!C58=TRUE,1,0)+IF('Set de base'!C122=TRUE,1,0))/3</f>
        <v>0</v>
      </c>
    </row>
    <row r="21" ht="20" customHeight="1">
      <c r="A21" s="15" t="inlineStr">
        <is>
          <t xml:space="preserve">Bent Viscaal</t>
        </is>
      </c>
      <c r="B21" s="10" t="n">
        <v>2</v>
      </c>
      <c r="C21" s="10" t="n">
        <f>IF('Set de base'!C83=TRUE,1,0)+IF('Set de base'!C148=TRUE,1,0)</f>
        <v>0</v>
      </c>
      <c r="D21" s="12" t="n">
        <f>(IF('Set de base'!C83=TRUE,1,0)+IF('Set de base'!C148=TRUE,1,0))/2</f>
        <v>0</v>
      </c>
    </row>
    <row r="22" ht="20" customHeight="1">
      <c r="A22" s="15" t="inlineStr">
        <is>
          <t xml:space="preserve">Carlos Sainz</t>
        </is>
      </c>
      <c r="B22" s="10" t="n">
        <v>3</v>
      </c>
      <c r="C22" s="10" t="n">
        <f>IF('Set de base'!C17=TRUE,1,0)+IF('Set de base'!C59=TRUE,1,0)+IF('Set de base'!C118=TRUE,1,0)</f>
        <v>0</v>
      </c>
      <c r="D22" s="12" t="n">
        <f>(IF('Set de base'!C17=TRUE,1,0)+IF('Set de base'!C59=TRUE,1,0)+IF('Set de base'!C118=TRUE,1,0))/3</f>
        <v>0</v>
      </c>
    </row>
    <row r="23" ht="20" customHeight="1">
      <c r="A23" s="15" t="inlineStr">
        <is>
          <t xml:space="preserve">Charles Leclerc</t>
        </is>
      </c>
      <c r="B23" s="10" t="n">
        <v>5</v>
      </c>
      <c r="C23" s="10" t="n">
        <f>IF('Set de base'!C16=TRUE,1,0)+IF('Set de base'!C30=TRUE,1,0)+IF('Set de base'!C37=TRUE,1,0)+IF('Set de base'!C38=TRUE,1,0)+IF('Set de base'!C117=TRUE,1,0)</f>
        <v>0</v>
      </c>
      <c r="D23" s="12" t="n">
        <f>(IF('Set de base'!C16=TRUE,1,0)+IF('Set de base'!C30=TRUE,1,0)+IF('Set de base'!C37=TRUE,1,0)+IF('Set de base'!C38=TRUE,1,0)+IF('Set de base'!C117=TRUE,1,0))/5</f>
        <v>0</v>
      </c>
    </row>
    <row r="24" ht="20" customHeight="1">
      <c r="A24" s="15" t="inlineStr">
        <is>
          <t xml:space="preserve">Christian Lundgaard</t>
        </is>
      </c>
      <c r="B24" s="10" t="n">
        <v>2</v>
      </c>
      <c r="C24" s="10" t="n">
        <f>IF('Set de base'!C86=TRUE,1,0)+IF('Set de base'!C150=TRUE,1,0)</f>
        <v>0</v>
      </c>
      <c r="D24" s="12" t="n">
        <f>(IF('Set de base'!C86=TRUE,1,0)+IF('Set de base'!C150=TRUE,1,0))/2</f>
        <v>0</v>
      </c>
    </row>
    <row r="25" ht="20" customHeight="1">
      <c r="A25" s="15" t="inlineStr">
        <is>
          <t xml:space="preserve">Dan Ticktum</t>
        </is>
      </c>
      <c r="B25" s="10" t="n">
        <v>2</v>
      </c>
      <c r="C25" s="10" t="n">
        <f>IF('Set de base'!C73=TRUE,1,0)+IF('Set de base'!C137=TRUE,1,0)</f>
        <v>0</v>
      </c>
      <c r="D25" s="12" t="n">
        <f>(IF('Set de base'!C73=TRUE,1,0)+IF('Set de base'!C137=TRUE,1,0))/2</f>
        <v>0</v>
      </c>
    </row>
    <row r="26" ht="20" customHeight="1">
      <c r="A26" s="15" t="inlineStr">
        <is>
          <t xml:space="preserve">Daniel Ricciardo</t>
        </is>
      </c>
      <c r="B26" s="10" t="n">
        <v>5</v>
      </c>
      <c r="C26" s="10" t="n">
        <f>IF('Set de base'!C10=TRUE,1,0)+IF('Set de base'!C33=TRUE,1,0)+IF('Set de base'!C34=TRUE,1,0)+IF('Set de base'!C111=TRUE,1,0)+IF('Set de base'!C179=TRUE,1,0)</f>
        <v>0</v>
      </c>
      <c r="D26" s="12" t="n">
        <f>(IF('Set de base'!C10=TRUE,1,0)+IF('Set de base'!C33=TRUE,1,0)+IF('Set de base'!C34=TRUE,1,0)+IF('Set de base'!C111=TRUE,1,0)+IF('Set de base'!C179=TRUE,1,0))/5</f>
        <v>0</v>
      </c>
    </row>
    <row r="27" ht="20" customHeight="1">
      <c r="A27" s="15" t="inlineStr">
        <is>
          <t xml:space="preserve">David Beckmann</t>
        </is>
      </c>
      <c r="B27" s="10" t="n">
        <v>2</v>
      </c>
      <c r="C27" s="10" t="n">
        <f>IF('Set de base'!C77=TRUE,1,0)+IF('Set de base'!C141=TRUE,1,0)</f>
        <v>0</v>
      </c>
      <c r="D27" s="12" t="n">
        <f>(IF('Set de base'!C77=TRUE,1,0)+IF('Set de base'!C141=TRUE,1,0))/2</f>
        <v>0</v>
      </c>
    </row>
    <row r="28" ht="20" customHeight="1">
      <c r="A28" s="15" t="inlineStr">
        <is>
          <t xml:space="preserve">Esteban Ocon</t>
        </is>
      </c>
      <c r="B28" s="10" t="n">
        <v>4</v>
      </c>
      <c r="C28" s="10" t="n">
        <f>IF('Set de base'!C15=TRUE,1,0)+IF('Set de base'!C36=TRUE,1,0)+IF('Set de base'!C50=TRUE,1,0)+IF('Set de base'!C116=TRUE,1,0)</f>
        <v>0</v>
      </c>
      <c r="D28" s="12" t="n">
        <f>(IF('Set de base'!C15=TRUE,1,0)+IF('Set de base'!C36=TRUE,1,0)+IF('Set de base'!C50=TRUE,1,0)+IF('Set de base'!C116=TRUE,1,0))/4</f>
        <v>0</v>
      </c>
    </row>
    <row r="29" ht="20" customHeight="1">
      <c r="A29" s="15" t="inlineStr">
        <is>
          <t xml:space="preserve">Felipe Drugovich</t>
        </is>
      </c>
      <c r="B29" s="10" t="n">
        <v>2</v>
      </c>
      <c r="C29" s="10" t="n">
        <f>IF('Set de base'!C67=TRUE,1,0)+IF('Set de base'!C131=TRUE,1,0)</f>
        <v>0</v>
      </c>
      <c r="D29" s="12" t="n">
        <f>(IF('Set de base'!C67=TRUE,1,0)+IF('Set de base'!C131=TRUE,1,0))/2</f>
        <v>0</v>
      </c>
    </row>
    <row r="30" ht="20" customHeight="1">
      <c r="A30" s="15" t="inlineStr">
        <is>
          <t xml:space="preserve">Fernando Alonso</t>
        </is>
      </c>
      <c r="B30" s="10" t="n">
        <v>5</v>
      </c>
      <c r="C30" s="10" t="n">
        <f>IF('Set de base'!C14=TRUE,1,0)+IF('Set de base'!C43=TRUE,1,0)+IF('Set de base'!C46=TRUE,1,0)+IF('Set de base'!C115=TRUE,1,0)+IF('Set de base'!C204=TRUE,1,0)</f>
        <v>0</v>
      </c>
      <c r="D30" s="12" t="n">
        <f>(IF('Set de base'!C14=TRUE,1,0)+IF('Set de base'!C43=TRUE,1,0)+IF('Set de base'!C46=TRUE,1,0)+IF('Set de base'!C115=TRUE,1,0)+IF('Set de base'!C204=TRUE,1,0))/5</f>
        <v>0</v>
      </c>
    </row>
    <row r="31" ht="20" customHeight="1">
      <c r="A31" s="15" t="inlineStr">
        <is>
          <t xml:space="preserve">George Russell</t>
        </is>
      </c>
      <c r="B31" s="10" t="n">
        <v>5</v>
      </c>
      <c r="C31" s="10" t="n">
        <f>IF('Set de base'!C24=TRUE,1,0)+IF('Set de base'!C40=TRUE,1,0)+IF('Set de base'!C44=TRUE,1,0)+IF('Set de base'!C125=TRUE,1,0)+IF('Set de base'!C173=TRUE,1,0)</f>
        <v>0</v>
      </c>
      <c r="D31" s="12" t="n">
        <f>(IF('Set de base'!C24=TRUE,1,0)+IF('Set de base'!C40=TRUE,1,0)+IF('Set de base'!C44=TRUE,1,0)+IF('Set de base'!C125=TRUE,1,0)+IF('Set de base'!C173=TRUE,1,0))/5</f>
        <v>0</v>
      </c>
    </row>
    <row r="32" ht="20" customHeight="1">
      <c r="A32" s="15" t="inlineStr">
        <is>
          <t xml:space="preserve">Gianluca Petecof</t>
        </is>
      </c>
      <c r="B32" s="10" t="n">
        <v>2</v>
      </c>
      <c r="C32" s="10" t="n">
        <f>IF('Set de base'!C72=TRUE,1,0)+IF('Set de base'!C136=TRUE,1,0)</f>
        <v>0</v>
      </c>
      <c r="D32" s="12" t="n">
        <f>(IF('Set de base'!C72=TRUE,1,0)+IF('Set de base'!C136=TRUE,1,0))/2</f>
        <v>0</v>
      </c>
    </row>
    <row r="33" ht="20" customHeight="1">
      <c r="A33" s="15" t="inlineStr">
        <is>
          <t xml:space="preserve">Guilherme Samaia</t>
        </is>
      </c>
      <c r="B33" s="10" t="n">
        <v>2</v>
      </c>
      <c r="C33" s="10" t="n">
        <f>IF('Set de base'!C78=TRUE,1,0)+IF('Set de base'!C142=TRUE,1,0)</f>
        <v>0</v>
      </c>
      <c r="D33" s="12" t="n">
        <f>(IF('Set de base'!C78=TRUE,1,0)+IF('Set de base'!C142=TRUE,1,0))/2</f>
        <v>0</v>
      </c>
    </row>
    <row r="34" ht="20" customHeight="1">
      <c r="A34" s="15" t="inlineStr">
        <is>
          <t xml:space="preserve">Jehan Daruvala</t>
        </is>
      </c>
      <c r="B34" s="10" t="n">
        <v>2</v>
      </c>
      <c r="C34" s="10" t="n">
        <f>IF('Set de base'!C74=TRUE,1,0)+IF('Set de base'!C138=TRUE,1,0)</f>
        <v>0</v>
      </c>
      <c r="D34" s="12" t="n">
        <f>(IF('Set de base'!C74=TRUE,1,0)+IF('Set de base'!C138=TRUE,1,0))/2</f>
        <v>0</v>
      </c>
    </row>
    <row r="35" ht="20" customHeight="1">
      <c r="A35" s="15" t="inlineStr">
        <is>
          <t xml:space="preserve">Jüri Vips</t>
        </is>
      </c>
      <c r="B35" s="10" t="n">
        <v>2</v>
      </c>
      <c r="C35" s="10" t="n">
        <f>IF('Set de base'!C76=TRUE,1,0)+IF('Set de base'!C140=TRUE,1,0)</f>
        <v>0</v>
      </c>
      <c r="D35" s="12" t="n">
        <f>(IF('Set de base'!C76=TRUE,1,0)+IF('Set de base'!C140=TRUE,1,0))/2</f>
        <v>0</v>
      </c>
    </row>
    <row r="36" ht="20" customHeight="1">
      <c r="A36" s="15" t="inlineStr">
        <is>
          <t xml:space="preserve">Kimi Räikkönen</t>
        </is>
      </c>
      <c r="B36" s="10" t="n">
        <v>6</v>
      </c>
      <c r="C36" s="10" t="n">
        <f>IF('Set de base'!C20=TRUE,1,0)+IF('Set de base'!C31=TRUE,1,0)+IF('Set de base'!C39=TRUE,1,0)+IF('Set de base'!C121=TRUE,1,0)+IF('Set de base'!C176=TRUE,1,0)+IF('Set de base'!C206=TRUE,1,0)</f>
        <v>0</v>
      </c>
      <c r="D36" s="12" t="n">
        <f>(IF('Set de base'!C20=TRUE,1,0)+IF('Set de base'!C31=TRUE,1,0)+IF('Set de base'!C39=TRUE,1,0)+IF('Set de base'!C121=TRUE,1,0)+IF('Set de base'!C176=TRUE,1,0)+IF('Set de base'!C206=TRUE,1,0))/6</f>
        <v>0</v>
      </c>
    </row>
    <row r="37" ht="20" customHeight="1">
      <c r="A37" s="15" t="inlineStr">
        <is>
          <t xml:space="preserve">Lance Stroll</t>
        </is>
      </c>
      <c r="B37" s="10" t="n">
        <v>3</v>
      </c>
      <c r="C37" s="10" t="n">
        <f>IF('Set de base'!C13=TRUE,1,0)+IF('Set de base'!C29=TRUE,1,0)+IF('Set de base'!C114=TRUE,1,0)</f>
        <v>0</v>
      </c>
      <c r="D37" s="12" t="n">
        <f>(IF('Set de base'!C13=TRUE,1,0)+IF('Set de base'!C29=TRUE,1,0)+IF('Set de base'!C114=TRUE,1,0))/3</f>
        <v>0</v>
      </c>
    </row>
    <row r="38" ht="20" customHeight="1">
      <c r="A38" s="15" t="inlineStr">
        <is>
          <t xml:space="preserve">Lando Norris</t>
        </is>
      </c>
      <c r="B38" s="10" t="n">
        <v>4</v>
      </c>
      <c r="C38" s="10" t="n">
        <f>IF('Set de base'!C11=TRUE,1,0)+IF('Set de base'!C27=TRUE,1,0)+IF('Set de base'!C57=TRUE,1,0)+IF('Set de base'!C112=TRUE,1,0)</f>
        <v>0</v>
      </c>
      <c r="D38" s="12" t="n">
        <f>(IF('Set de base'!C11=TRUE,1,0)+IF('Set de base'!C27=TRUE,1,0)+IF('Set de base'!C57=TRUE,1,0)+IF('Set de base'!C112=TRUE,1,0))/4</f>
        <v>0</v>
      </c>
    </row>
    <row r="39" ht="20" customHeight="1">
      <c r="A39" s="15" t="inlineStr">
        <is>
          <t xml:space="preserve">Lewis Hamilton</t>
        </is>
      </c>
      <c r="B39" s="10" t="n">
        <v>19</v>
      </c>
      <c r="C39" s="10" t="n">
        <f>IF('Set de base'!C6=TRUE,1,0)+IF('Set de base'!C45=TRUE,1,0)+IF('Set de base'!C55=TRUE,1,0)+IF('Set de base'!C61=TRUE,1,0)+IF('Set de base'!C107=TRUE,1,0)+IF('Set de base'!C154=TRUE,1,0)+IF('Set de base'!C155=TRUE,1,0)+IF('Set de base'!C156=TRUE,1,0)+IF('Set de base'!C158=TRUE,1,0)+IF('Set de base'!C159=TRUE,1,0)+IF('Set de base'!C161=TRUE,1,0)+IF('Set de base'!C163=TRUE,1,0)+IF('Set de base'!C164=TRUE,1,0)+IF('Set de base'!C165=TRUE,1,0)+IF('Set de base'!C166=TRUE,1,0)+IF('Set de base'!C167=TRUE,1,0)+IF('Set de base'!C183=TRUE,1,0)+IF('Set de base'!C190=TRUE,1,0)+IF('Set de base'!C199=TRUE,1,0)</f>
        <v>0</v>
      </c>
      <c r="D39" s="12" t="n">
        <f>(IF('Set de base'!C6=TRUE,1,0)+IF('Set de base'!C45=TRUE,1,0)+IF('Set de base'!C55=TRUE,1,0)+IF('Set de base'!C61=TRUE,1,0)+IF('Set de base'!C107=TRUE,1,0)+IF('Set de base'!C154=TRUE,1,0)+IF('Set de base'!C155=TRUE,1,0)+IF('Set de base'!C156=TRUE,1,0)+IF('Set de base'!C158=TRUE,1,0)+IF('Set de base'!C159=TRUE,1,0)+IF('Set de base'!C161=TRUE,1,0)+IF('Set de base'!C163=TRUE,1,0)+IF('Set de base'!C164=TRUE,1,0)+IF('Set de base'!C165=TRUE,1,0)+IF('Set de base'!C166=TRUE,1,0)+IF('Set de base'!C167=TRUE,1,0)+IF('Set de base'!C183=TRUE,1,0)+IF('Set de base'!C190=TRUE,1,0)+IF('Set de base'!C199=TRUE,1,0))/19</f>
        <v>0</v>
      </c>
    </row>
    <row r="40" ht="20" customHeight="1">
      <c r="A40" s="15" t="inlineStr">
        <is>
          <t xml:space="preserve">Liam Lawson</t>
        </is>
      </c>
      <c r="B40" s="10" t="n">
        <v>2</v>
      </c>
      <c r="C40" s="10" t="n">
        <f>IF('Set de base'!C75=TRUE,1,0)+IF('Set de base'!C139=TRUE,1,0)</f>
        <v>0</v>
      </c>
      <c r="D40" s="12" t="n">
        <f>(IF('Set de base'!C75=TRUE,1,0)+IF('Set de base'!C139=TRUE,1,0))/2</f>
        <v>0</v>
      </c>
    </row>
    <row r="41" ht="20" customHeight="1">
      <c r="A41" s="15" t="inlineStr">
        <is>
          <t xml:space="preserve">Lirim Zendeli</t>
        </is>
      </c>
      <c r="B41" s="10" t="n">
        <v>2</v>
      </c>
      <c r="C41" s="10" t="n">
        <f>IF('Set de base'!C69=TRUE,1,0)+IF('Set de base'!C133=TRUE,1,0)</f>
        <v>0</v>
      </c>
      <c r="D41" s="12" t="n">
        <f>(IF('Set de base'!C69=TRUE,1,0)+IF('Set de base'!C133=TRUE,1,0))/2</f>
        <v>0</v>
      </c>
    </row>
    <row r="42" ht="20" customHeight="1">
      <c r="A42" s="15" t="inlineStr">
        <is>
          <t xml:space="preserve">Marcus Armstrong</t>
        </is>
      </c>
      <c r="B42" s="10" t="n">
        <v>2</v>
      </c>
      <c r="C42" s="10" t="n">
        <f>IF('Set de base'!C80=TRUE,1,0)+IF('Set de base'!C144=TRUE,1,0)</f>
        <v>0</v>
      </c>
      <c r="D42" s="12" t="n">
        <f>(IF('Set de base'!C80=TRUE,1,0)+IF('Set de base'!C144=TRUE,1,0))/2</f>
        <v>0</v>
      </c>
    </row>
    <row r="43" ht="20" customHeight="1">
      <c r="A43" s="15" t="inlineStr">
        <is>
          <t xml:space="preserve">Marino Sato</t>
        </is>
      </c>
      <c r="B43" s="10" t="n">
        <v>2</v>
      </c>
      <c r="C43" s="10" t="n">
        <f>IF('Set de base'!C84=TRUE,1,0)+IF('Set de base'!C147=TRUE,1,0)</f>
        <v>0</v>
      </c>
      <c r="D43" s="12" t="n">
        <f>(IF('Set de base'!C84=TRUE,1,0)+IF('Set de base'!C147=TRUE,1,0))/2</f>
        <v>0</v>
      </c>
    </row>
    <row r="44" ht="20" customHeight="1">
      <c r="A44" s="15" t="inlineStr">
        <is>
          <t xml:space="preserve">Matteo Nannini</t>
        </is>
      </c>
      <c r="B44" s="10" t="n">
        <v>2</v>
      </c>
      <c r="C44" s="10" t="n">
        <f>IF('Set de base'!C81=TRUE,1,0)+IF('Set de base'!C145=TRUE,1,0)</f>
        <v>0</v>
      </c>
      <c r="D44" s="12" t="n">
        <f>(IF('Set de base'!C81=TRUE,1,0)+IF('Set de base'!C145=TRUE,1,0))/2</f>
        <v>0</v>
      </c>
    </row>
    <row r="45" ht="20" customHeight="1">
      <c r="A45" s="15" t="inlineStr">
        <is>
          <t xml:space="preserve">Max Verstappen</t>
        </is>
      </c>
      <c r="B45" s="10" t="n">
        <v>12</v>
      </c>
      <c r="C45" s="10" t="n">
        <f>IF('Set de base'!C8=TRUE,1,0)+IF('Set de base'!C48=TRUE,1,0)+IF('Set de base'!C53=TRUE,1,0)+IF('Set de base'!C60=TRUE,1,0)+IF('Set de base'!C109=TRUE,1,0)+IF('Set de base'!C157=TRUE,1,0)+IF('Set de base'!C169=TRUE,1,0)+IF('Set de base'!C172=TRUE,1,0)+IF('Set de base'!C178=TRUE,1,0)+IF('Set de base'!C184=TRUE,1,0)+IF('Set de base'!C185=TRUE,1,0)+IF('Set de base'!C201=TRUE,1,0)</f>
        <v>0</v>
      </c>
      <c r="D45" s="12" t="n">
        <f>(IF('Set de base'!C8=TRUE,1,0)+IF('Set de base'!C48=TRUE,1,0)+IF('Set de base'!C53=TRUE,1,0)+IF('Set de base'!C60=TRUE,1,0)+IF('Set de base'!C109=TRUE,1,0)+IF('Set de base'!C157=TRUE,1,0)+IF('Set de base'!C169=TRUE,1,0)+IF('Set de base'!C172=TRUE,1,0)+IF('Set de base'!C178=TRUE,1,0)+IF('Set de base'!C184=TRUE,1,0)+IF('Set de base'!C185=TRUE,1,0)+IF('Set de base'!C201=TRUE,1,0))/12</f>
        <v>0</v>
      </c>
    </row>
    <row r="46" ht="20" customHeight="1">
      <c r="A46" s="15" t="inlineStr">
        <is>
          <t xml:space="preserve">Mick Schumacher</t>
        </is>
      </c>
      <c r="B46" s="10" t="n">
        <v>5</v>
      </c>
      <c r="C46" s="10" t="n">
        <f>IF('Set de base'!C22=TRUE,1,0)+IF('Set de base'!C56=TRUE,1,0)+IF('Set de base'!C123=TRUE,1,0)+IF('Set de base'!C195=TRUE,1,0)+IF('Set de base'!C207=TRUE,1,0)</f>
        <v>0</v>
      </c>
      <c r="D46" s="12" t="n">
        <f>(IF('Set de base'!C22=TRUE,1,0)+IF('Set de base'!C56=TRUE,1,0)+IF('Set de base'!C123=TRUE,1,0)+IF('Set de base'!C195=TRUE,1,0)+IF('Set de base'!C207=TRUE,1,0))/5</f>
        <v>0</v>
      </c>
    </row>
    <row r="47" ht="20" customHeight="1">
      <c r="A47" s="15" t="inlineStr">
        <is>
          <t xml:space="preserve">Nicholas Latifi</t>
        </is>
      </c>
      <c r="B47" s="10" t="n">
        <v>3</v>
      </c>
      <c r="C47" s="10" t="n">
        <f>IF('Set de base'!C25=TRUE,1,0)+IF('Set de base'!C47=TRUE,1,0)+IF('Set de base'!C126=TRUE,1,0)</f>
        <v>0</v>
      </c>
      <c r="D47" s="12" t="n">
        <f>(IF('Set de base'!C25=TRUE,1,0)+IF('Set de base'!C47=TRUE,1,0)+IF('Set de base'!C126=TRUE,1,0))/3</f>
        <v>0</v>
      </c>
    </row>
    <row r="48" ht="20" customHeight="1">
      <c r="A48" s="15" t="inlineStr">
        <is>
          <t xml:space="preserve">Nikita Mazepin</t>
        </is>
      </c>
      <c r="B48" s="10" t="n">
        <v>5</v>
      </c>
      <c r="C48" s="10" t="n">
        <f>IF('Set de base'!C23=TRUE,1,0)+IF('Set de base'!C62=TRUE,1,0)+IF('Set de base'!C124=TRUE,1,0)+IF('Set de base'!C196=TRUE,1,0)+IF('Set de base'!C208=TRUE,1,0)</f>
        <v>0</v>
      </c>
      <c r="D48" s="12" t="n">
        <f>(IF('Set de base'!C23=TRUE,1,0)+IF('Set de base'!C62=TRUE,1,0)+IF('Set de base'!C124=TRUE,1,0)+IF('Set de base'!C196=TRUE,1,0)+IF('Set de base'!C208=TRUE,1,0))/5</f>
        <v>0</v>
      </c>
    </row>
    <row r="49" ht="20" customHeight="1">
      <c r="A49" s="15" t="inlineStr">
        <is>
          <t xml:space="preserve">Oscar Piastri</t>
        </is>
      </c>
      <c r="B49" s="10" t="n">
        <v>2</v>
      </c>
      <c r="C49" s="10" t="n">
        <f>IF('Set de base'!C66=TRUE,1,0)+IF('Set de base'!C130=TRUE,1,0)</f>
        <v>0</v>
      </c>
      <c r="D49" s="12" t="n">
        <f>(IF('Set de base'!C66=TRUE,1,0)+IF('Set de base'!C130=TRUE,1,0))/2</f>
        <v>0</v>
      </c>
    </row>
    <row r="50" ht="20" customHeight="1">
      <c r="A50" s="15" t="inlineStr">
        <is>
          <t xml:space="preserve">Pierre Gasly</t>
        </is>
      </c>
      <c r="B50" s="10" t="n">
        <v>7</v>
      </c>
      <c r="C50" s="10" t="n">
        <f>IF('Set de base'!C18=TRUE,1,0)+IF('Set de base'!C35=TRUE,1,0)+IF('Set de base'!C41=TRUE,1,0)+IF('Set de base'!C119=TRUE,1,0)+IF('Set de base'!C160=TRUE,1,0)+IF('Set de base'!C180=TRUE,1,0)+IF('Set de base'!C181=TRUE,1,0)</f>
        <v>0</v>
      </c>
      <c r="D50" s="12" t="n">
        <f>(IF('Set de base'!C18=TRUE,1,0)+IF('Set de base'!C35=TRUE,1,0)+IF('Set de base'!C41=TRUE,1,0)+IF('Set de base'!C119=TRUE,1,0)+IF('Set de base'!C160=TRUE,1,0)+IF('Set de base'!C180=TRUE,1,0)+IF('Set de base'!C181=TRUE,1,0))/7</f>
        <v>0</v>
      </c>
    </row>
    <row r="51" ht="20" customHeight="1">
      <c r="A51" s="15" t="inlineStr">
        <is>
          <t xml:space="preserve">Ralph Boschung</t>
        </is>
      </c>
      <c r="B51" s="10" t="n">
        <v>2</v>
      </c>
      <c r="C51" s="10" t="n">
        <f>IF('Set de base'!C71=TRUE,1,0)+IF('Set de base'!C135=TRUE,1,0)</f>
        <v>0</v>
      </c>
      <c r="D51" s="12" t="n">
        <f>(IF('Set de base'!C71=TRUE,1,0)+IF('Set de base'!C135=TRUE,1,0))/2</f>
        <v>0</v>
      </c>
    </row>
    <row r="52" ht="20" customHeight="1">
      <c r="A52" s="15" t="inlineStr">
        <is>
          <t xml:space="preserve">Richard Verschoor</t>
        </is>
      </c>
      <c r="B52" s="10" t="n">
        <v>2</v>
      </c>
      <c r="C52" s="10" t="n">
        <f>IF('Set de base'!C70=TRUE,1,0)+IF('Set de base'!C134=TRUE,1,0)</f>
        <v>0</v>
      </c>
      <c r="D52" s="12" t="n">
        <f>(IF('Set de base'!C70=TRUE,1,0)+IF('Set de base'!C134=TRUE,1,0))/2</f>
        <v>0</v>
      </c>
    </row>
    <row r="53" ht="20" customHeight="1">
      <c r="A53" s="15" t="inlineStr">
        <is>
          <t xml:space="preserve">Robert Shwartzman</t>
        </is>
      </c>
      <c r="B53" s="10" t="n">
        <v>2</v>
      </c>
      <c r="C53" s="10" t="n">
        <f>IF('Set de base'!C65=TRUE,1,0)+IF('Set de base'!C129=TRUE,1,0)</f>
        <v>0</v>
      </c>
      <c r="D53" s="12" t="n">
        <f>(IF('Set de base'!C65=TRUE,1,0)+IF('Set de base'!C129=TRUE,1,0))/2</f>
        <v>0</v>
      </c>
    </row>
    <row r="54" ht="20" customHeight="1">
      <c r="A54" s="15" t="inlineStr">
        <is>
          <t xml:space="preserve">Roy Nissany</t>
        </is>
      </c>
      <c r="B54" s="10" t="n">
        <v>2</v>
      </c>
      <c r="C54" s="10" t="n">
        <f>IF('Set de base'!C79=TRUE,1,0)+IF('Set de base'!C143=TRUE,1,0)</f>
        <v>0</v>
      </c>
      <c r="D54" s="12" t="n">
        <f>(IF('Set de base'!C79=TRUE,1,0)+IF('Set de base'!C143=TRUE,1,0))/2</f>
        <v>0</v>
      </c>
    </row>
    <row r="55" ht="20" customHeight="1">
      <c r="A55" s="15" t="inlineStr">
        <is>
          <t xml:space="preserve">Sebastian Vettel</t>
        </is>
      </c>
      <c r="B55" s="10" t="n">
        <v>8</v>
      </c>
      <c r="C55" s="10" t="n">
        <f>IF('Set de base'!C12=TRUE,1,0)+IF('Set de base'!C28=TRUE,1,0)+IF('Set de base'!C32=TRUE,1,0)+IF('Set de base'!C52=TRUE,1,0)+IF('Set de base'!C113=TRUE,1,0)+IF('Set de base'!C175=TRUE,1,0)+IF('Set de base'!C182=TRUE,1,0)+IF('Set de base'!C203=TRUE,1,0)</f>
        <v>0</v>
      </c>
      <c r="D55" s="12" t="n">
        <f>(IF('Set de base'!C12=TRUE,1,0)+IF('Set de base'!C28=TRUE,1,0)+IF('Set de base'!C32=TRUE,1,0)+IF('Set de base'!C52=TRUE,1,0)+IF('Set de base'!C113=TRUE,1,0)+IF('Set de base'!C175=TRUE,1,0)+IF('Set de base'!C182=TRUE,1,0)+IF('Set de base'!C203=TRUE,1,0))/8</f>
        <v>0</v>
      </c>
    </row>
    <row r="56" ht="20" customHeight="1">
      <c r="A56" s="15" t="inlineStr">
        <is>
          <t xml:space="preserve">Sergio Pérez</t>
        </is>
      </c>
      <c r="B56" s="10" t="n">
        <v>7</v>
      </c>
      <c r="C56" s="10" t="n">
        <f>IF('Set de base'!C9=TRUE,1,0)+IF('Set de base'!C51=TRUE,1,0)+IF('Set de base'!C110=TRUE,1,0)+IF('Set de base'!C168=TRUE,1,0)+IF('Set de base'!C177=TRUE,1,0)+IF('Set de base'!C186=TRUE,1,0)+IF('Set de base'!C202=TRUE,1,0)</f>
        <v>0</v>
      </c>
      <c r="D56" s="12" t="n">
        <f>(IF('Set de base'!C9=TRUE,1,0)+IF('Set de base'!C51=TRUE,1,0)+IF('Set de base'!C110=TRUE,1,0)+IF('Set de base'!C168=TRUE,1,0)+IF('Set de base'!C177=TRUE,1,0)+IF('Set de base'!C186=TRUE,1,0)+IF('Set de base'!C202=TRUE,1,0))/7</f>
        <v>0</v>
      </c>
    </row>
    <row r="57" ht="20" customHeight="1">
      <c r="A57" s="15" t="inlineStr">
        <is>
          <t xml:space="preserve">Théo Pourchaire</t>
        </is>
      </c>
      <c r="B57" s="10" t="n">
        <v>2</v>
      </c>
      <c r="C57" s="10" t="n">
        <f>IF('Set de base'!C85=TRUE,1,0)+IF('Set de base'!C149=TRUE,1,0)</f>
        <v>0</v>
      </c>
      <c r="D57" s="12" t="n">
        <f>(IF('Set de base'!C85=TRUE,1,0)+IF('Set de base'!C149=TRUE,1,0))/2</f>
        <v>0</v>
      </c>
    </row>
    <row r="58" ht="20" customHeight="1">
      <c r="A58" s="15" t="inlineStr">
        <is>
          <t xml:space="preserve">Valtteri Bottas</t>
        </is>
      </c>
      <c r="B58" s="10" t="n">
        <v>8</v>
      </c>
      <c r="C58" s="10" t="n">
        <f>IF('Set de base'!C7=TRUE,1,0)+IF('Set de base'!C26=TRUE,1,0)+IF('Set de base'!C49=TRUE,1,0)+IF('Set de base'!C108=TRUE,1,0)+IF('Set de base'!C153=TRUE,1,0)+IF('Set de base'!C162=TRUE,1,0)+IF('Set de base'!C191=TRUE,1,0)+IF('Set de base'!C200=TRUE,1,0)</f>
        <v>0</v>
      </c>
      <c r="D58" s="12" t="n">
        <f>(IF('Set de base'!C7=TRUE,1,0)+IF('Set de base'!C26=TRUE,1,0)+IF('Set de base'!C49=TRUE,1,0)+IF('Set de base'!C108=TRUE,1,0)+IF('Set de base'!C153=TRUE,1,0)+IF('Set de base'!C162=TRUE,1,0)+IF('Set de base'!C191=TRUE,1,0)+IF('Set de base'!C200=TRUE,1,0))/8</f>
        <v>0</v>
      </c>
    </row>
    <row r="59" ht="20" customHeight="1">
      <c r="A59" s="15" t="inlineStr">
        <is>
          <t xml:space="preserve">Yuki Tsunoda</t>
        </is>
      </c>
      <c r="B59" s="10" t="n">
        <v>6</v>
      </c>
      <c r="C59" s="10" t="n">
        <f>IF('Set de base'!C19=TRUE,1,0)+IF('Set de base'!C42=TRUE,1,0)+IF('Set de base'!C54=TRUE,1,0)+IF('Set de base'!C120=TRUE,1,0)+IF('Set de base'!C194=TRUE,1,0)+IF('Set de base'!C205=TRUE,1,0)</f>
        <v>0</v>
      </c>
      <c r="D59" s="12" t="n">
        <f>(IF('Set de base'!C19=TRUE,1,0)+IF('Set de base'!C42=TRUE,1,0)+IF('Set de base'!C54=TRUE,1,0)+IF('Set de base'!C120=TRUE,1,0)+IF('Set de base'!C194=TRUE,1,0)+IF('Set de base'!C205=TRUE,1,0))/6</f>
        <v>0</v>
      </c>
    </row>
    <row r="60" ht="20" customHeight="1">
      <c r="A60" s="15" t="inlineStr">
        <is>
          <t xml:space="preserve">Zhou Guanyu</t>
        </is>
      </c>
      <c r="B60" s="10" t="n">
        <v>2</v>
      </c>
      <c r="C60" s="10" t="n">
        <f>IF('Set de base'!C68=TRUE,1,0)+IF('Set de base'!C132=TRUE,1,0)</f>
        <v>0</v>
      </c>
      <c r="D60" s="12" t="n">
        <f>(IF('Set de base'!C68=TRUE,1,0)+IF('Set de base'!C132=TRUE,1,0))/2</f>
        <v>0</v>
      </c>
    </row>
    <row r="61" ht="20" customHeight="1">
      <c r="A61" s="15" t="inlineStr">
        <is>
          <t xml:space="preserve">Romain Grosjean</t>
        </is>
      </c>
      <c r="B61" s="10" t="n">
        <v>1</v>
      </c>
      <c r="C61" s="10" t="n">
        <f>IF('Set de base'!C174=TRUE,1,0)</f>
        <v>0</v>
      </c>
      <c r="D61" s="12" t="n">
        <f>(IF('Set de base'!C174=TRUE,1,0))/1</f>
        <v>0</v>
      </c>
    </row>
    <row r="62" ht="20" customHeight="1">
      <c r="A62" s="15" t="inlineStr">
        <is>
          <t xml:space="preserve">Alexander Albon</t>
        </is>
      </c>
      <c r="B62" s="10" t="n">
        <v>1</v>
      </c>
      <c r="C62" s="10" t="n">
        <f>IF('Set de base'!C187=TRUE,1,0)</f>
        <v>0</v>
      </c>
      <c r="D62" s="12" t="n">
        <f>(IF('Set de base'!C187=TRUE,1,0))/1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7:D17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4" customWidth="1"/>
  </cols>
  <sheetData>
    <row r="1" ht="36" customHeight="1">
      <c r="A1" s="1" t="inlineStr">
        <is>
          <t xml:space="preserve">Topps Chrome F1 2021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Refractor</t>
        </is>
      </c>
      <c r="E4" s="7" t="inlineStr">
        <is>
          <t xml:space="preserve">Black &amp; White Raywave</t>
        </is>
      </c>
      <c r="F4" s="7" t="inlineStr">
        <is>
          <t xml:space="preserve">Purple Refractor /399</t>
        </is>
      </c>
      <c r="G4" s="7" t="inlineStr">
        <is>
          <t xml:space="preserve">Checkered Flag</t>
        </is>
      </c>
      <c r="H4" s="7" t="inlineStr">
        <is>
          <t xml:space="preserve">Green Raywave /99</t>
        </is>
      </c>
      <c r="I4" s="7" t="inlineStr">
        <is>
          <t xml:space="preserve">Purple Checker Flag /199</t>
        </is>
      </c>
      <c r="J4" s="7" t="inlineStr">
        <is>
          <t xml:space="preserve">Purple/Green Refractor</t>
        </is>
      </c>
      <c r="K4" s="7" t="inlineStr">
        <is>
          <t xml:space="preserve">Gold/Purple Refractor</t>
        </is>
      </c>
      <c r="L4" s="7" t="inlineStr">
        <is>
          <t xml:space="preserve">Gold Checker Flag /50</t>
        </is>
      </c>
      <c r="M4" s="7" t="inlineStr">
        <is>
          <t xml:space="preserve">Orange/Red Refractor</t>
        </is>
      </c>
      <c r="N4" s="7" t="inlineStr">
        <is>
          <t xml:space="preserve">Gold Refractor /50</t>
        </is>
      </c>
      <c r="O4" s="7" t="inlineStr">
        <is>
          <t xml:space="preserve">Gold Wave Refractor /50</t>
        </is>
      </c>
      <c r="P4" s="7" t="inlineStr">
        <is>
          <t xml:space="preserve">Red/Green Refractor</t>
        </is>
      </c>
      <c r="Q4" s="7" t="inlineStr">
        <is>
          <t xml:space="preserve">Orange Refractor /25</t>
        </is>
      </c>
      <c r="R4" s="7" t="inlineStr">
        <is>
          <t xml:space="preserve">Orange Wave Refractor /25</t>
        </is>
      </c>
      <c r="S4" s="7" t="inlineStr">
        <is>
          <t xml:space="preserve">Orange Checker Flag /25</t>
        </is>
      </c>
      <c r="T4" s="7" t="inlineStr">
        <is>
          <t xml:space="preserve">Red RayWave /5</t>
        </is>
      </c>
      <c r="U4" s="7" t="inlineStr">
        <is>
          <t xml:space="preserve">Red Checker Flag /5</t>
        </is>
      </c>
      <c r="V4" s="7" t="inlineStr">
        <is>
          <t xml:space="preserve">Red Refractor /5</t>
        </is>
      </c>
      <c r="W4" s="7" t="inlineStr">
        <is>
          <t xml:space="preserve">Red Wave Refractor /5</t>
        </is>
      </c>
      <c r="X4" s="7" t="inlineStr">
        <is>
          <t xml:space="preserve">Printing plate /1</t>
        </is>
      </c>
      <c r="Y4" s="7" t="inlineStr">
        <is>
          <t xml:space="preserve">Black RayWave /1</t>
        </is>
      </c>
      <c r="Z4" s="7" t="inlineStr">
        <is>
          <t xml:space="preserve">Superfractor /1</t>
        </is>
      </c>
      <c r="AA4" s="7" t="inlineStr">
        <is>
          <t xml:space="preserve">Progression</t>
        </is>
      </c>
    </row>
    <row r="5" ht="27" customHeight="1">
      <c r="A5" s="8" t="inlineStr">
        <is>
          <t xml:space="preserve">F1 RACERS  ·  57 cartes</t>
        </is>
      </c>
      <c r="AA5" s="12" t="n">
        <f>COUNTIF(C6:Z62,TRUE)/1368</f>
        <v>0</v>
      </c>
    </row>
    <row r="6" ht="21" customHeight="1" outlineLevel="1">
      <c r="A6" s="10" t="inlineStr">
        <is>
          <t xml:space="preserve">#1</t>
        </is>
      </c>
      <c r="B6" s="9" t="inlineStr">
        <is>
          <t xml:space="preserve">Lewis Hamilton</t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1" t="b">
        <v>0</v>
      </c>
      <c r="L6" s="11" t="b">
        <v>0</v>
      </c>
      <c r="M6" s="11" t="b">
        <v>0</v>
      </c>
      <c r="N6" s="11" t="b">
        <v>0</v>
      </c>
      <c r="O6" s="11" t="b">
        <v>0</v>
      </c>
      <c r="P6" s="11" t="b">
        <v>0</v>
      </c>
      <c r="Q6" s="11" t="b">
        <v>0</v>
      </c>
      <c r="R6" s="11" t="b">
        <v>0</v>
      </c>
      <c r="S6" s="11" t="b">
        <v>0</v>
      </c>
      <c r="T6" s="11" t="b">
        <v>0</v>
      </c>
      <c r="U6" s="11" t="b">
        <v>0</v>
      </c>
      <c r="V6" s="11" t="b">
        <v>0</v>
      </c>
      <c r="W6" s="11" t="b">
        <v>0</v>
      </c>
      <c r="X6" s="11" t="b">
        <v>0</v>
      </c>
      <c r="Y6" s="11" t="b">
        <v>0</v>
      </c>
      <c r="Z6" s="11" t="b">
        <v>0</v>
      </c>
      <c r="AA6" s="12" t="n">
        <f>COUNTIF(C6:Z6,TRUE)/24</f>
        <v>0</v>
      </c>
    </row>
    <row r="7" ht="21" customHeight="1" outlineLevel="1">
      <c r="A7" s="10" t="inlineStr">
        <is>
          <t xml:space="preserve">#2</t>
        </is>
      </c>
      <c r="B7" s="9" t="inlineStr">
        <is>
          <t xml:space="preserve">Valtteri Bottas</t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1" t="b">
        <v>0</v>
      </c>
      <c r="L7" s="11" t="b">
        <v>0</v>
      </c>
      <c r="M7" s="11" t="b">
        <v>0</v>
      </c>
      <c r="N7" s="11" t="b">
        <v>0</v>
      </c>
      <c r="O7" s="11" t="b">
        <v>0</v>
      </c>
      <c r="P7" s="11" t="b">
        <v>0</v>
      </c>
      <c r="Q7" s="11" t="b">
        <v>0</v>
      </c>
      <c r="R7" s="11" t="b">
        <v>0</v>
      </c>
      <c r="S7" s="11" t="b">
        <v>0</v>
      </c>
      <c r="T7" s="11" t="b">
        <v>0</v>
      </c>
      <c r="U7" s="11" t="b">
        <v>0</v>
      </c>
      <c r="V7" s="11" t="b">
        <v>0</v>
      </c>
      <c r="W7" s="11" t="b">
        <v>0</v>
      </c>
      <c r="X7" s="11" t="b">
        <v>0</v>
      </c>
      <c r="Y7" s="11" t="b">
        <v>0</v>
      </c>
      <c r="Z7" s="11" t="b">
        <v>0</v>
      </c>
      <c r="AA7" s="12" t="n">
        <f>COUNTIF(C7:Z7,TRUE)/24</f>
        <v>0</v>
      </c>
    </row>
    <row r="8" ht="21" customHeight="1" outlineLevel="1">
      <c r="A8" s="10" t="inlineStr">
        <is>
          <t xml:space="preserve">#3</t>
        </is>
      </c>
      <c r="B8" s="9" t="inlineStr">
        <is>
          <t xml:space="preserve">Max Verstappen</t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1" t="b">
        <v>0</v>
      </c>
      <c r="L8" s="11" t="b">
        <v>0</v>
      </c>
      <c r="M8" s="11" t="b">
        <v>0</v>
      </c>
      <c r="N8" s="11" t="b">
        <v>0</v>
      </c>
      <c r="O8" s="11" t="b">
        <v>0</v>
      </c>
      <c r="P8" s="11" t="b">
        <v>0</v>
      </c>
      <c r="Q8" s="11" t="b">
        <v>0</v>
      </c>
      <c r="R8" s="11" t="b">
        <v>0</v>
      </c>
      <c r="S8" s="11" t="b">
        <v>0</v>
      </c>
      <c r="T8" s="11" t="b">
        <v>0</v>
      </c>
      <c r="U8" s="11" t="b">
        <v>0</v>
      </c>
      <c r="V8" s="11" t="b">
        <v>0</v>
      </c>
      <c r="W8" s="11" t="b">
        <v>0</v>
      </c>
      <c r="X8" s="11" t="b">
        <v>0</v>
      </c>
      <c r="Y8" s="11" t="b">
        <v>0</v>
      </c>
      <c r="Z8" s="11" t="b">
        <v>0</v>
      </c>
      <c r="AA8" s="12" t="n">
        <f>COUNTIF(C8:Z8,TRUE)/24</f>
        <v>0</v>
      </c>
    </row>
    <row r="9" ht="21" customHeight="1" outlineLevel="1">
      <c r="A9" s="10" t="inlineStr">
        <is>
          <t xml:space="preserve">#4</t>
        </is>
      </c>
      <c r="B9" s="9" t="inlineStr">
        <is>
          <t xml:space="preserve">Sergio Pérez</t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1" t="b">
        <v>0</v>
      </c>
      <c r="L9" s="11" t="b">
        <v>0</v>
      </c>
      <c r="M9" s="11" t="b">
        <v>0</v>
      </c>
      <c r="N9" s="11" t="b">
        <v>0</v>
      </c>
      <c r="O9" s="11" t="b">
        <v>0</v>
      </c>
      <c r="P9" s="11" t="b">
        <v>0</v>
      </c>
      <c r="Q9" s="11" t="b">
        <v>0</v>
      </c>
      <c r="R9" s="11" t="b">
        <v>0</v>
      </c>
      <c r="S9" s="11" t="b">
        <v>0</v>
      </c>
      <c r="T9" s="11" t="b">
        <v>0</v>
      </c>
      <c r="U9" s="11" t="b">
        <v>0</v>
      </c>
      <c r="V9" s="11" t="b">
        <v>0</v>
      </c>
      <c r="W9" s="11" t="b">
        <v>0</v>
      </c>
      <c r="X9" s="11" t="b">
        <v>0</v>
      </c>
      <c r="Y9" s="11" t="b">
        <v>0</v>
      </c>
      <c r="Z9" s="11" t="b">
        <v>0</v>
      </c>
      <c r="AA9" s="12" t="n">
        <f>COUNTIF(C9:Z9,TRUE)/24</f>
        <v>0</v>
      </c>
    </row>
    <row r="10" ht="21" customHeight="1" outlineLevel="1">
      <c r="A10" s="10" t="inlineStr">
        <is>
          <t xml:space="preserve">#5</t>
        </is>
      </c>
      <c r="B10" s="9" t="inlineStr">
        <is>
          <t xml:space="preserve">Daniel Ricciardo</t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1" t="b">
        <v>0</v>
      </c>
      <c r="L10" s="11" t="b">
        <v>0</v>
      </c>
      <c r="M10" s="11" t="b">
        <v>0</v>
      </c>
      <c r="N10" s="11" t="b">
        <v>0</v>
      </c>
      <c r="O10" s="11" t="b">
        <v>0</v>
      </c>
      <c r="P10" s="11" t="b">
        <v>0</v>
      </c>
      <c r="Q10" s="11" t="b">
        <v>0</v>
      </c>
      <c r="R10" s="11" t="b">
        <v>0</v>
      </c>
      <c r="S10" s="11" t="b">
        <v>0</v>
      </c>
      <c r="T10" s="11" t="b">
        <v>0</v>
      </c>
      <c r="U10" s="11" t="b">
        <v>0</v>
      </c>
      <c r="V10" s="11" t="b">
        <v>0</v>
      </c>
      <c r="W10" s="11" t="b">
        <v>0</v>
      </c>
      <c r="X10" s="11" t="b">
        <v>0</v>
      </c>
      <c r="Y10" s="11" t="b">
        <v>0</v>
      </c>
      <c r="Z10" s="11" t="b">
        <v>0</v>
      </c>
      <c r="AA10" s="12" t="n">
        <f>COUNTIF(C10:Z10,TRUE)/24</f>
        <v>0</v>
      </c>
    </row>
    <row r="11" ht="21" customHeight="1" outlineLevel="1">
      <c r="A11" s="10" t="inlineStr">
        <is>
          <t xml:space="preserve">#6</t>
        </is>
      </c>
      <c r="B11" s="9" t="inlineStr">
        <is>
          <t xml:space="preserve">Lando Norris</t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1" t="b">
        <v>0</v>
      </c>
      <c r="L11" s="11" t="b">
        <v>0</v>
      </c>
      <c r="M11" s="11" t="b">
        <v>0</v>
      </c>
      <c r="N11" s="11" t="b">
        <v>0</v>
      </c>
      <c r="O11" s="11" t="b">
        <v>0</v>
      </c>
      <c r="P11" s="11" t="b">
        <v>0</v>
      </c>
      <c r="Q11" s="11" t="b">
        <v>0</v>
      </c>
      <c r="R11" s="11" t="b">
        <v>0</v>
      </c>
      <c r="S11" s="11" t="b">
        <v>0</v>
      </c>
      <c r="T11" s="11" t="b">
        <v>0</v>
      </c>
      <c r="U11" s="11" t="b">
        <v>0</v>
      </c>
      <c r="V11" s="11" t="b">
        <v>0</v>
      </c>
      <c r="W11" s="11" t="b">
        <v>0</v>
      </c>
      <c r="X11" s="11" t="b">
        <v>0</v>
      </c>
      <c r="Y11" s="11" t="b">
        <v>0</v>
      </c>
      <c r="Z11" s="11" t="b">
        <v>0</v>
      </c>
      <c r="AA11" s="12" t="n">
        <f>COUNTIF(C11:Z11,TRUE)/24</f>
        <v>0</v>
      </c>
    </row>
    <row r="12" ht="21" customHeight="1" outlineLevel="1">
      <c r="A12" s="10" t="inlineStr">
        <is>
          <t xml:space="preserve">#7</t>
        </is>
      </c>
      <c r="B12" s="9" t="inlineStr">
        <is>
          <t xml:space="preserve">Sebastian Vettel</t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1" t="b">
        <v>0</v>
      </c>
      <c r="L12" s="11" t="b">
        <v>0</v>
      </c>
      <c r="M12" s="11" t="b">
        <v>0</v>
      </c>
      <c r="N12" s="11" t="b">
        <v>0</v>
      </c>
      <c r="O12" s="11" t="b">
        <v>0</v>
      </c>
      <c r="P12" s="11" t="b">
        <v>0</v>
      </c>
      <c r="Q12" s="11" t="b">
        <v>0</v>
      </c>
      <c r="R12" s="11" t="b">
        <v>0</v>
      </c>
      <c r="S12" s="11" t="b">
        <v>0</v>
      </c>
      <c r="T12" s="11" t="b">
        <v>0</v>
      </c>
      <c r="U12" s="11" t="b">
        <v>0</v>
      </c>
      <c r="V12" s="11" t="b">
        <v>0</v>
      </c>
      <c r="W12" s="11" t="b">
        <v>0</v>
      </c>
      <c r="X12" s="11" t="b">
        <v>0</v>
      </c>
      <c r="Y12" s="11" t="b">
        <v>0</v>
      </c>
      <c r="Z12" s="11" t="b">
        <v>0</v>
      </c>
      <c r="AA12" s="12" t="n">
        <f>COUNTIF(C12:Z12,TRUE)/24</f>
        <v>0</v>
      </c>
    </row>
    <row r="13" ht="21" customHeight="1" outlineLevel="1">
      <c r="A13" s="10" t="inlineStr">
        <is>
          <t xml:space="preserve">#8</t>
        </is>
      </c>
      <c r="B13" s="9" t="inlineStr">
        <is>
          <t xml:space="preserve">Lance Stroll</t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1" t="b">
        <v>0</v>
      </c>
      <c r="L13" s="11" t="b">
        <v>0</v>
      </c>
      <c r="M13" s="11" t="b">
        <v>0</v>
      </c>
      <c r="N13" s="11" t="b">
        <v>0</v>
      </c>
      <c r="O13" s="11" t="b">
        <v>0</v>
      </c>
      <c r="P13" s="11" t="b">
        <v>0</v>
      </c>
      <c r="Q13" s="11" t="b">
        <v>0</v>
      </c>
      <c r="R13" s="11" t="b">
        <v>0</v>
      </c>
      <c r="S13" s="11" t="b">
        <v>0</v>
      </c>
      <c r="T13" s="11" t="b">
        <v>0</v>
      </c>
      <c r="U13" s="11" t="b">
        <v>0</v>
      </c>
      <c r="V13" s="11" t="b">
        <v>0</v>
      </c>
      <c r="W13" s="11" t="b">
        <v>0</v>
      </c>
      <c r="X13" s="11" t="b">
        <v>0</v>
      </c>
      <c r="Y13" s="11" t="b">
        <v>0</v>
      </c>
      <c r="Z13" s="11" t="b">
        <v>0</v>
      </c>
      <c r="AA13" s="12" t="n">
        <f>COUNTIF(C13:Z13,TRUE)/24</f>
        <v>0</v>
      </c>
    </row>
    <row r="14" ht="21" customHeight="1" outlineLevel="1">
      <c r="A14" s="10" t="inlineStr">
        <is>
          <t xml:space="preserve">#9</t>
        </is>
      </c>
      <c r="B14" s="9" t="inlineStr">
        <is>
          <t xml:space="preserve">Fernando Alonso</t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1" t="b">
        <v>0</v>
      </c>
      <c r="L14" s="11" t="b">
        <v>0</v>
      </c>
      <c r="M14" s="11" t="b">
        <v>0</v>
      </c>
      <c r="N14" s="11" t="b">
        <v>0</v>
      </c>
      <c r="O14" s="11" t="b">
        <v>0</v>
      </c>
      <c r="P14" s="11" t="b">
        <v>0</v>
      </c>
      <c r="Q14" s="11" t="b">
        <v>0</v>
      </c>
      <c r="R14" s="11" t="b">
        <v>0</v>
      </c>
      <c r="S14" s="11" t="b">
        <v>0</v>
      </c>
      <c r="T14" s="11" t="b">
        <v>0</v>
      </c>
      <c r="U14" s="11" t="b">
        <v>0</v>
      </c>
      <c r="V14" s="11" t="b">
        <v>0</v>
      </c>
      <c r="W14" s="11" t="b">
        <v>0</v>
      </c>
      <c r="X14" s="11" t="b">
        <v>0</v>
      </c>
      <c r="Y14" s="11" t="b">
        <v>0</v>
      </c>
      <c r="Z14" s="11" t="b">
        <v>0</v>
      </c>
      <c r="AA14" s="12" t="n">
        <f>COUNTIF(C14:Z14,TRUE)/24</f>
        <v>0</v>
      </c>
    </row>
    <row r="15" ht="21" customHeight="1" outlineLevel="1">
      <c r="A15" s="10" t="inlineStr">
        <is>
          <t xml:space="preserve">#10</t>
        </is>
      </c>
      <c r="B15" s="9" t="inlineStr">
        <is>
          <t xml:space="preserve">Esteban Ocon</t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1" t="b">
        <v>0</v>
      </c>
      <c r="L15" s="11" t="b">
        <v>0</v>
      </c>
      <c r="M15" s="11" t="b">
        <v>0</v>
      </c>
      <c r="N15" s="11" t="b">
        <v>0</v>
      </c>
      <c r="O15" s="11" t="b">
        <v>0</v>
      </c>
      <c r="P15" s="11" t="b">
        <v>0</v>
      </c>
      <c r="Q15" s="11" t="b">
        <v>0</v>
      </c>
      <c r="R15" s="11" t="b">
        <v>0</v>
      </c>
      <c r="S15" s="11" t="b">
        <v>0</v>
      </c>
      <c r="T15" s="11" t="b">
        <v>0</v>
      </c>
      <c r="U15" s="11" t="b">
        <v>0</v>
      </c>
      <c r="V15" s="11" t="b">
        <v>0</v>
      </c>
      <c r="W15" s="11" t="b">
        <v>0</v>
      </c>
      <c r="X15" s="11" t="b">
        <v>0</v>
      </c>
      <c r="Y15" s="11" t="b">
        <v>0</v>
      </c>
      <c r="Z15" s="11" t="b">
        <v>0</v>
      </c>
      <c r="AA15" s="12" t="n">
        <f>COUNTIF(C15:Z15,TRUE)/24</f>
        <v>0</v>
      </c>
    </row>
    <row r="16" ht="21" customHeight="1" outlineLevel="1">
      <c r="A16" s="10" t="inlineStr">
        <is>
          <t xml:space="preserve">#11</t>
        </is>
      </c>
      <c r="B16" s="9" t="inlineStr">
        <is>
          <t xml:space="preserve">Charles Leclerc</t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1" t="b">
        <v>0</v>
      </c>
      <c r="L16" s="11" t="b">
        <v>0</v>
      </c>
      <c r="M16" s="11" t="b">
        <v>0</v>
      </c>
      <c r="N16" s="11" t="b">
        <v>0</v>
      </c>
      <c r="O16" s="11" t="b">
        <v>0</v>
      </c>
      <c r="P16" s="11" t="b">
        <v>0</v>
      </c>
      <c r="Q16" s="11" t="b">
        <v>0</v>
      </c>
      <c r="R16" s="11" t="b">
        <v>0</v>
      </c>
      <c r="S16" s="11" t="b">
        <v>0</v>
      </c>
      <c r="T16" s="11" t="b">
        <v>0</v>
      </c>
      <c r="U16" s="11" t="b">
        <v>0</v>
      </c>
      <c r="V16" s="11" t="b">
        <v>0</v>
      </c>
      <c r="W16" s="11" t="b">
        <v>0</v>
      </c>
      <c r="X16" s="11" t="b">
        <v>0</v>
      </c>
      <c r="Y16" s="11" t="b">
        <v>0</v>
      </c>
      <c r="Z16" s="11" t="b">
        <v>0</v>
      </c>
      <c r="AA16" s="12" t="n">
        <f>COUNTIF(C16:Z16,TRUE)/24</f>
        <v>0</v>
      </c>
    </row>
    <row r="17" ht="21" customHeight="1" outlineLevel="1">
      <c r="A17" s="10" t="inlineStr">
        <is>
          <t xml:space="preserve">#12</t>
        </is>
      </c>
      <c r="B17" s="9" t="inlineStr">
        <is>
          <t xml:space="preserve">Carlos Sainz</t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1" t="b">
        <v>0</v>
      </c>
      <c r="L17" s="11" t="b">
        <v>0</v>
      </c>
      <c r="M17" s="11" t="b">
        <v>0</v>
      </c>
      <c r="N17" s="11" t="b">
        <v>0</v>
      </c>
      <c r="O17" s="11" t="b">
        <v>0</v>
      </c>
      <c r="P17" s="11" t="b">
        <v>0</v>
      </c>
      <c r="Q17" s="11" t="b">
        <v>0</v>
      </c>
      <c r="R17" s="11" t="b">
        <v>0</v>
      </c>
      <c r="S17" s="11" t="b">
        <v>0</v>
      </c>
      <c r="T17" s="11" t="b">
        <v>0</v>
      </c>
      <c r="U17" s="11" t="b">
        <v>0</v>
      </c>
      <c r="V17" s="11" t="b">
        <v>0</v>
      </c>
      <c r="W17" s="11" t="b">
        <v>0</v>
      </c>
      <c r="X17" s="11" t="b">
        <v>0</v>
      </c>
      <c r="Y17" s="11" t="b">
        <v>0</v>
      </c>
      <c r="Z17" s="11" t="b">
        <v>0</v>
      </c>
      <c r="AA17" s="12" t="n">
        <f>COUNTIF(C17:Z17,TRUE)/24</f>
        <v>0</v>
      </c>
    </row>
    <row r="18" ht="21" customHeight="1" outlineLevel="1">
      <c r="A18" s="10" t="inlineStr">
        <is>
          <t xml:space="preserve">#13</t>
        </is>
      </c>
      <c r="B18" s="9" t="inlineStr">
        <is>
          <t xml:space="preserve">Pierre Gasly</t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1" t="b">
        <v>0</v>
      </c>
      <c r="L18" s="11" t="b">
        <v>0</v>
      </c>
      <c r="M18" s="11" t="b">
        <v>0</v>
      </c>
      <c r="N18" s="11" t="b">
        <v>0</v>
      </c>
      <c r="O18" s="11" t="b">
        <v>0</v>
      </c>
      <c r="P18" s="11" t="b">
        <v>0</v>
      </c>
      <c r="Q18" s="11" t="b">
        <v>0</v>
      </c>
      <c r="R18" s="11" t="b">
        <v>0</v>
      </c>
      <c r="S18" s="11" t="b">
        <v>0</v>
      </c>
      <c r="T18" s="11" t="b">
        <v>0</v>
      </c>
      <c r="U18" s="11" t="b">
        <v>0</v>
      </c>
      <c r="V18" s="11" t="b">
        <v>0</v>
      </c>
      <c r="W18" s="11" t="b">
        <v>0</v>
      </c>
      <c r="X18" s="11" t="b">
        <v>0</v>
      </c>
      <c r="Y18" s="11" t="b">
        <v>0</v>
      </c>
      <c r="Z18" s="11" t="b">
        <v>0</v>
      </c>
      <c r="AA18" s="12" t="n">
        <f>COUNTIF(C18:Z18,TRUE)/24</f>
        <v>0</v>
      </c>
    </row>
    <row r="19" ht="21" customHeight="1" outlineLevel="1">
      <c r="A19" s="10" t="inlineStr">
        <is>
          <t xml:space="preserve">#14</t>
        </is>
      </c>
      <c r="B19" s="9" t="inlineStr">
        <is>
          <t xml:space="preserve">Yuki Tsunoda (RC)</t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1" t="b">
        <v>0</v>
      </c>
      <c r="L19" s="11" t="b">
        <v>0</v>
      </c>
      <c r="M19" s="11" t="b">
        <v>0</v>
      </c>
      <c r="N19" s="11" t="b">
        <v>0</v>
      </c>
      <c r="O19" s="11" t="b">
        <v>0</v>
      </c>
      <c r="P19" s="11" t="b">
        <v>0</v>
      </c>
      <c r="Q19" s="11" t="b">
        <v>0</v>
      </c>
      <c r="R19" s="11" t="b">
        <v>0</v>
      </c>
      <c r="S19" s="11" t="b">
        <v>0</v>
      </c>
      <c r="T19" s="11" t="b">
        <v>0</v>
      </c>
      <c r="U19" s="11" t="b">
        <v>0</v>
      </c>
      <c r="V19" s="11" t="b">
        <v>0</v>
      </c>
      <c r="W19" s="11" t="b">
        <v>0</v>
      </c>
      <c r="X19" s="11" t="b">
        <v>0</v>
      </c>
      <c r="Y19" s="11" t="b">
        <v>0</v>
      </c>
      <c r="Z19" s="11" t="b">
        <v>0</v>
      </c>
      <c r="AA19" s="12" t="n">
        <f>COUNTIF(C19:Z19,TRUE)/24</f>
        <v>0</v>
      </c>
    </row>
    <row r="20" ht="21" customHeight="1" outlineLevel="1">
      <c r="A20" s="10" t="inlineStr">
        <is>
          <t xml:space="preserve">#15</t>
        </is>
      </c>
      <c r="B20" s="9" t="inlineStr">
        <is>
          <t xml:space="preserve">Kimi Räikkönen</t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1" t="b">
        <v>0</v>
      </c>
      <c r="L20" s="11" t="b">
        <v>0</v>
      </c>
      <c r="M20" s="11" t="b">
        <v>0</v>
      </c>
      <c r="N20" s="11" t="b">
        <v>0</v>
      </c>
      <c r="O20" s="11" t="b">
        <v>0</v>
      </c>
      <c r="P20" s="11" t="b">
        <v>0</v>
      </c>
      <c r="Q20" s="11" t="b">
        <v>0</v>
      </c>
      <c r="R20" s="11" t="b">
        <v>0</v>
      </c>
      <c r="S20" s="11" t="b">
        <v>0</v>
      </c>
      <c r="T20" s="11" t="b">
        <v>0</v>
      </c>
      <c r="U20" s="11" t="b">
        <v>0</v>
      </c>
      <c r="V20" s="11" t="b">
        <v>0</v>
      </c>
      <c r="W20" s="11" t="b">
        <v>0</v>
      </c>
      <c r="X20" s="11" t="b">
        <v>0</v>
      </c>
      <c r="Y20" s="11" t="b">
        <v>0</v>
      </c>
      <c r="Z20" s="11" t="b">
        <v>0</v>
      </c>
      <c r="AA20" s="12" t="n">
        <f>COUNTIF(C20:Z20,TRUE)/24</f>
        <v>0</v>
      </c>
    </row>
    <row r="21" ht="21" customHeight="1" outlineLevel="1">
      <c r="A21" s="10" t="inlineStr">
        <is>
          <t xml:space="preserve">#16</t>
        </is>
      </c>
      <c r="B21" s="9" t="inlineStr">
        <is>
          <t xml:space="preserve">Antonio Giovinazzi</t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1" t="b">
        <v>0</v>
      </c>
      <c r="L21" s="11" t="b">
        <v>0</v>
      </c>
      <c r="M21" s="11" t="b">
        <v>0</v>
      </c>
      <c r="N21" s="11" t="b">
        <v>0</v>
      </c>
      <c r="O21" s="11" t="b">
        <v>0</v>
      </c>
      <c r="P21" s="11" t="b">
        <v>0</v>
      </c>
      <c r="Q21" s="11" t="b">
        <v>0</v>
      </c>
      <c r="R21" s="11" t="b">
        <v>0</v>
      </c>
      <c r="S21" s="11" t="b">
        <v>0</v>
      </c>
      <c r="T21" s="11" t="b">
        <v>0</v>
      </c>
      <c r="U21" s="11" t="b">
        <v>0</v>
      </c>
      <c r="V21" s="11" t="b">
        <v>0</v>
      </c>
      <c r="W21" s="11" t="b">
        <v>0</v>
      </c>
      <c r="X21" s="11" t="b">
        <v>0</v>
      </c>
      <c r="Y21" s="11" t="b">
        <v>0</v>
      </c>
      <c r="Z21" s="11" t="b">
        <v>0</v>
      </c>
      <c r="AA21" s="12" t="n">
        <f>COUNTIF(C21:Z21,TRUE)/24</f>
        <v>0</v>
      </c>
    </row>
    <row r="22" ht="21" customHeight="1" outlineLevel="1">
      <c r="A22" s="10" t="inlineStr">
        <is>
          <t xml:space="preserve">#17</t>
        </is>
      </c>
      <c r="B22" s="9" t="inlineStr">
        <is>
          <t xml:space="preserve">Mick Schumacher (RC)</t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1" t="b">
        <v>0</v>
      </c>
      <c r="L22" s="11" t="b">
        <v>0</v>
      </c>
      <c r="M22" s="11" t="b">
        <v>0</v>
      </c>
      <c r="N22" s="11" t="b">
        <v>0</v>
      </c>
      <c r="O22" s="11" t="b">
        <v>0</v>
      </c>
      <c r="P22" s="11" t="b">
        <v>0</v>
      </c>
      <c r="Q22" s="11" t="b">
        <v>0</v>
      </c>
      <c r="R22" s="11" t="b">
        <v>0</v>
      </c>
      <c r="S22" s="11" t="b">
        <v>0</v>
      </c>
      <c r="T22" s="11" t="b">
        <v>0</v>
      </c>
      <c r="U22" s="11" t="b">
        <v>0</v>
      </c>
      <c r="V22" s="11" t="b">
        <v>0</v>
      </c>
      <c r="W22" s="11" t="b">
        <v>0</v>
      </c>
      <c r="X22" s="11" t="b">
        <v>0</v>
      </c>
      <c r="Y22" s="11" t="b">
        <v>0</v>
      </c>
      <c r="Z22" s="11" t="b">
        <v>0</v>
      </c>
      <c r="AA22" s="12" t="n">
        <f>COUNTIF(C22:Z22,TRUE)/24</f>
        <v>0</v>
      </c>
    </row>
    <row r="23" ht="21" customHeight="1" outlineLevel="1">
      <c r="A23" s="10" t="inlineStr">
        <is>
          <t xml:space="preserve">#18</t>
        </is>
      </c>
      <c r="B23" s="9" t="inlineStr">
        <is>
          <t xml:space="preserve">Nikita Mazepin (RC)</t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1" t="b">
        <v>0</v>
      </c>
      <c r="L23" s="11" t="b">
        <v>0</v>
      </c>
      <c r="M23" s="11" t="b">
        <v>0</v>
      </c>
      <c r="N23" s="11" t="b">
        <v>0</v>
      </c>
      <c r="O23" s="11" t="b">
        <v>0</v>
      </c>
      <c r="P23" s="11" t="b">
        <v>0</v>
      </c>
      <c r="Q23" s="11" t="b">
        <v>0</v>
      </c>
      <c r="R23" s="11" t="b">
        <v>0</v>
      </c>
      <c r="S23" s="11" t="b">
        <v>0</v>
      </c>
      <c r="T23" s="11" t="b">
        <v>0</v>
      </c>
      <c r="U23" s="11" t="b">
        <v>0</v>
      </c>
      <c r="V23" s="11" t="b">
        <v>0</v>
      </c>
      <c r="W23" s="11" t="b">
        <v>0</v>
      </c>
      <c r="X23" s="11" t="b">
        <v>0</v>
      </c>
      <c r="Y23" s="11" t="b">
        <v>0</v>
      </c>
      <c r="Z23" s="11" t="b">
        <v>0</v>
      </c>
      <c r="AA23" s="12" t="n">
        <f>COUNTIF(C23:Z23,TRUE)/24</f>
        <v>0</v>
      </c>
    </row>
    <row r="24" ht="21" customHeight="1" outlineLevel="1">
      <c r="A24" s="10" t="inlineStr">
        <is>
          <t xml:space="preserve">#19</t>
        </is>
      </c>
      <c r="B24" s="9" t="inlineStr">
        <is>
          <t xml:space="preserve">George Russell</t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1" t="b">
        <v>0</v>
      </c>
      <c r="L24" s="11" t="b">
        <v>0</v>
      </c>
      <c r="M24" s="11" t="b">
        <v>0</v>
      </c>
      <c r="N24" s="11" t="b">
        <v>0</v>
      </c>
      <c r="O24" s="11" t="b">
        <v>0</v>
      </c>
      <c r="P24" s="11" t="b">
        <v>0</v>
      </c>
      <c r="Q24" s="11" t="b">
        <v>0</v>
      </c>
      <c r="R24" s="11" t="b">
        <v>0</v>
      </c>
      <c r="S24" s="11" t="b">
        <v>0</v>
      </c>
      <c r="T24" s="11" t="b">
        <v>0</v>
      </c>
      <c r="U24" s="11" t="b">
        <v>0</v>
      </c>
      <c r="V24" s="11" t="b">
        <v>0</v>
      </c>
      <c r="W24" s="11" t="b">
        <v>0</v>
      </c>
      <c r="X24" s="11" t="b">
        <v>0</v>
      </c>
      <c r="Y24" s="11" t="b">
        <v>0</v>
      </c>
      <c r="Z24" s="11" t="b">
        <v>0</v>
      </c>
      <c r="AA24" s="12" t="n">
        <f>COUNTIF(C24:Z24,TRUE)/24</f>
        <v>0</v>
      </c>
    </row>
    <row r="25" ht="21" customHeight="1" outlineLevel="1">
      <c r="A25" s="10" t="inlineStr">
        <is>
          <t xml:space="preserve">#20</t>
        </is>
      </c>
      <c r="B25" s="9" t="inlineStr">
        <is>
          <t xml:space="preserve">Nicholas Latifi</t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1" t="b">
        <v>0</v>
      </c>
      <c r="L25" s="11" t="b">
        <v>0</v>
      </c>
      <c r="M25" s="11" t="b">
        <v>0</v>
      </c>
      <c r="N25" s="11" t="b">
        <v>0</v>
      </c>
      <c r="O25" s="11" t="b">
        <v>0</v>
      </c>
      <c r="P25" s="11" t="b">
        <v>0</v>
      </c>
      <c r="Q25" s="11" t="b">
        <v>0</v>
      </c>
      <c r="R25" s="11" t="b">
        <v>0</v>
      </c>
      <c r="S25" s="11" t="b">
        <v>0</v>
      </c>
      <c r="T25" s="11" t="b">
        <v>0</v>
      </c>
      <c r="U25" s="11" t="b">
        <v>0</v>
      </c>
      <c r="V25" s="11" t="b">
        <v>0</v>
      </c>
      <c r="W25" s="11" t="b">
        <v>0</v>
      </c>
      <c r="X25" s="11" t="b">
        <v>0</v>
      </c>
      <c r="Y25" s="11" t="b">
        <v>0</v>
      </c>
      <c r="Z25" s="11" t="b">
        <v>0</v>
      </c>
      <c r="AA25" s="12" t="n">
        <f>COUNTIF(C25:Z25,TRUE)/24</f>
        <v>0</v>
      </c>
    </row>
    <row r="26" ht="21" customHeight="1" outlineLevel="1">
      <c r="A26" s="10" t="inlineStr">
        <is>
          <t xml:space="preserve">#21</t>
        </is>
      </c>
      <c r="B26" s="9" t="inlineStr">
        <is>
          <t xml:space="preserve">Valtteri Bottas</t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1" t="b">
        <v>0</v>
      </c>
      <c r="L26" s="11" t="b">
        <v>0</v>
      </c>
      <c r="M26" s="11" t="b">
        <v>0</v>
      </c>
      <c r="N26" s="11" t="b">
        <v>0</v>
      </c>
      <c r="O26" s="11" t="b">
        <v>0</v>
      </c>
      <c r="P26" s="11" t="b">
        <v>0</v>
      </c>
      <c r="Q26" s="11" t="b">
        <v>0</v>
      </c>
      <c r="R26" s="11" t="b">
        <v>0</v>
      </c>
      <c r="S26" s="11" t="b">
        <v>0</v>
      </c>
      <c r="T26" s="11" t="b">
        <v>0</v>
      </c>
      <c r="U26" s="11" t="b">
        <v>0</v>
      </c>
      <c r="V26" s="11" t="b">
        <v>0</v>
      </c>
      <c r="W26" s="11" t="b">
        <v>0</v>
      </c>
      <c r="X26" s="11" t="b">
        <v>0</v>
      </c>
      <c r="Y26" s="11" t="b">
        <v>0</v>
      </c>
      <c r="Z26" s="11" t="b">
        <v>0</v>
      </c>
      <c r="AA26" s="12" t="n">
        <f>COUNTIF(C26:Z26,TRUE)/24</f>
        <v>0</v>
      </c>
    </row>
    <row r="27" ht="21" customHeight="1" outlineLevel="1">
      <c r="A27" s="10" t="inlineStr">
        <is>
          <t xml:space="preserve">#22</t>
        </is>
      </c>
      <c r="B27" s="9" t="inlineStr">
        <is>
          <t xml:space="preserve">Lando Norris</t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1" t="b">
        <v>0</v>
      </c>
      <c r="L27" s="11" t="b">
        <v>0</v>
      </c>
      <c r="M27" s="11" t="b">
        <v>0</v>
      </c>
      <c r="N27" s="11" t="b">
        <v>0</v>
      </c>
      <c r="O27" s="11" t="b">
        <v>0</v>
      </c>
      <c r="P27" s="11" t="b">
        <v>0</v>
      </c>
      <c r="Q27" s="11" t="b">
        <v>0</v>
      </c>
      <c r="R27" s="11" t="b">
        <v>0</v>
      </c>
      <c r="S27" s="11" t="b">
        <v>0</v>
      </c>
      <c r="T27" s="11" t="b">
        <v>0</v>
      </c>
      <c r="U27" s="11" t="b">
        <v>0</v>
      </c>
      <c r="V27" s="11" t="b">
        <v>0</v>
      </c>
      <c r="W27" s="11" t="b">
        <v>0</v>
      </c>
      <c r="X27" s="11" t="b">
        <v>0</v>
      </c>
      <c r="Y27" s="11" t="b">
        <v>0</v>
      </c>
      <c r="Z27" s="11" t="b">
        <v>0</v>
      </c>
      <c r="AA27" s="12" t="n">
        <f>COUNTIF(C27:Z27,TRUE)/24</f>
        <v>0</v>
      </c>
    </row>
    <row r="28" ht="21" customHeight="1" outlineLevel="1">
      <c r="A28" s="10" t="inlineStr">
        <is>
          <t xml:space="preserve">#23</t>
        </is>
      </c>
      <c r="B28" s="9" t="inlineStr">
        <is>
          <t xml:space="preserve">Sebastian Vettel</t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1" t="b">
        <v>0</v>
      </c>
      <c r="L28" s="11" t="b">
        <v>0</v>
      </c>
      <c r="M28" s="11" t="b">
        <v>0</v>
      </c>
      <c r="N28" s="11" t="b">
        <v>0</v>
      </c>
      <c r="O28" s="11" t="b">
        <v>0</v>
      </c>
      <c r="P28" s="11" t="b">
        <v>0</v>
      </c>
      <c r="Q28" s="11" t="b">
        <v>0</v>
      </c>
      <c r="R28" s="11" t="b">
        <v>0</v>
      </c>
      <c r="S28" s="11" t="b">
        <v>0</v>
      </c>
      <c r="T28" s="11" t="b">
        <v>0</v>
      </c>
      <c r="U28" s="11" t="b">
        <v>0</v>
      </c>
      <c r="V28" s="11" t="b">
        <v>0</v>
      </c>
      <c r="W28" s="11" t="b">
        <v>0</v>
      </c>
      <c r="X28" s="11" t="b">
        <v>0</v>
      </c>
      <c r="Y28" s="11" t="b">
        <v>0</v>
      </c>
      <c r="Z28" s="11" t="b">
        <v>0</v>
      </c>
      <c r="AA28" s="12" t="n">
        <f>COUNTIF(C28:Z28,TRUE)/24</f>
        <v>0</v>
      </c>
    </row>
    <row r="29" ht="21" customHeight="1" outlineLevel="1">
      <c r="A29" s="10" t="inlineStr">
        <is>
          <t xml:space="preserve">#24</t>
        </is>
      </c>
      <c r="B29" s="9" t="inlineStr">
        <is>
          <t xml:space="preserve">Lance Stroll</t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1" t="b">
        <v>0</v>
      </c>
      <c r="L29" s="11" t="b">
        <v>0</v>
      </c>
      <c r="M29" s="11" t="b">
        <v>0</v>
      </c>
      <c r="N29" s="11" t="b">
        <v>0</v>
      </c>
      <c r="O29" s="11" t="b">
        <v>0</v>
      </c>
      <c r="P29" s="11" t="b">
        <v>0</v>
      </c>
      <c r="Q29" s="11" t="b">
        <v>0</v>
      </c>
      <c r="R29" s="11" t="b">
        <v>0</v>
      </c>
      <c r="S29" s="11" t="b">
        <v>0</v>
      </c>
      <c r="T29" s="11" t="b">
        <v>0</v>
      </c>
      <c r="U29" s="11" t="b">
        <v>0</v>
      </c>
      <c r="V29" s="11" t="b">
        <v>0</v>
      </c>
      <c r="W29" s="11" t="b">
        <v>0</v>
      </c>
      <c r="X29" s="11" t="b">
        <v>0</v>
      </c>
      <c r="Y29" s="11" t="b">
        <v>0</v>
      </c>
      <c r="Z29" s="11" t="b">
        <v>0</v>
      </c>
      <c r="AA29" s="12" t="n">
        <f>COUNTIF(C29:Z29,TRUE)/24</f>
        <v>0</v>
      </c>
    </row>
    <row r="30" ht="21" customHeight="1" outlineLevel="1">
      <c r="A30" s="10" t="inlineStr">
        <is>
          <t xml:space="preserve">#25</t>
        </is>
      </c>
      <c r="B30" s="9" t="inlineStr">
        <is>
          <t xml:space="preserve">Charles Leclerc</t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1" t="b">
        <v>0</v>
      </c>
      <c r="L30" s="11" t="b">
        <v>0</v>
      </c>
      <c r="M30" s="11" t="b">
        <v>0</v>
      </c>
      <c r="N30" s="11" t="b">
        <v>0</v>
      </c>
      <c r="O30" s="11" t="b">
        <v>0</v>
      </c>
      <c r="P30" s="11" t="b">
        <v>0</v>
      </c>
      <c r="Q30" s="11" t="b">
        <v>0</v>
      </c>
      <c r="R30" s="11" t="b">
        <v>0</v>
      </c>
      <c r="S30" s="11" t="b">
        <v>0</v>
      </c>
      <c r="T30" s="11" t="b">
        <v>0</v>
      </c>
      <c r="U30" s="11" t="b">
        <v>0</v>
      </c>
      <c r="V30" s="11" t="b">
        <v>0</v>
      </c>
      <c r="W30" s="11" t="b">
        <v>0</v>
      </c>
      <c r="X30" s="11" t="b">
        <v>0</v>
      </c>
      <c r="Y30" s="11" t="b">
        <v>0</v>
      </c>
      <c r="Z30" s="11" t="b">
        <v>0</v>
      </c>
      <c r="AA30" s="12" t="n">
        <f>COUNTIF(C30:Z30,TRUE)/24</f>
        <v>0</v>
      </c>
    </row>
    <row r="31" ht="21" customHeight="1" outlineLevel="1">
      <c r="A31" s="10" t="inlineStr">
        <is>
          <t xml:space="preserve">#26</t>
        </is>
      </c>
      <c r="B31" s="9" t="inlineStr">
        <is>
          <t xml:space="preserve">Kimi Räikkönen</t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1" t="b">
        <v>0</v>
      </c>
      <c r="L31" s="11" t="b">
        <v>0</v>
      </c>
      <c r="M31" s="11" t="b">
        <v>0</v>
      </c>
      <c r="N31" s="11" t="b">
        <v>0</v>
      </c>
      <c r="O31" s="11" t="b">
        <v>0</v>
      </c>
      <c r="P31" s="11" t="b">
        <v>0</v>
      </c>
      <c r="Q31" s="11" t="b">
        <v>0</v>
      </c>
      <c r="R31" s="11" t="b">
        <v>0</v>
      </c>
      <c r="S31" s="11" t="b">
        <v>0</v>
      </c>
      <c r="T31" s="11" t="b">
        <v>0</v>
      </c>
      <c r="U31" s="11" t="b">
        <v>0</v>
      </c>
      <c r="V31" s="11" t="b">
        <v>0</v>
      </c>
      <c r="W31" s="11" t="b">
        <v>0</v>
      </c>
      <c r="X31" s="11" t="b">
        <v>0</v>
      </c>
      <c r="Y31" s="11" t="b">
        <v>0</v>
      </c>
      <c r="Z31" s="11" t="b">
        <v>0</v>
      </c>
      <c r="AA31" s="12" t="n">
        <f>COUNTIF(C31:Z31,TRUE)/24</f>
        <v>0</v>
      </c>
    </row>
    <row r="32" ht="21" customHeight="1" outlineLevel="1">
      <c r="A32" s="10" t="inlineStr">
        <is>
          <t xml:space="preserve">#27</t>
        </is>
      </c>
      <c r="B32" s="9" t="inlineStr">
        <is>
          <t xml:space="preserve">Sebastian Vettel</t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1" t="b">
        <v>0</v>
      </c>
      <c r="L32" s="11" t="b">
        <v>0</v>
      </c>
      <c r="M32" s="11" t="b">
        <v>0</v>
      </c>
      <c r="N32" s="11" t="b">
        <v>0</v>
      </c>
      <c r="O32" s="11" t="b">
        <v>0</v>
      </c>
      <c r="P32" s="11" t="b">
        <v>0</v>
      </c>
      <c r="Q32" s="11" t="b">
        <v>0</v>
      </c>
      <c r="R32" s="11" t="b">
        <v>0</v>
      </c>
      <c r="S32" s="11" t="b">
        <v>0</v>
      </c>
      <c r="T32" s="11" t="b">
        <v>0</v>
      </c>
      <c r="U32" s="11" t="b">
        <v>0</v>
      </c>
      <c r="V32" s="11" t="b">
        <v>0</v>
      </c>
      <c r="W32" s="11" t="b">
        <v>0</v>
      </c>
      <c r="X32" s="11" t="b">
        <v>0</v>
      </c>
      <c r="Y32" s="11" t="b">
        <v>0</v>
      </c>
      <c r="Z32" s="11" t="b">
        <v>0</v>
      </c>
      <c r="AA32" s="12" t="n">
        <f>COUNTIF(C32:Z32,TRUE)/24</f>
        <v>0</v>
      </c>
    </row>
    <row r="33" ht="21" customHeight="1" outlineLevel="1">
      <c r="A33" s="10" t="inlineStr">
        <is>
          <t xml:space="preserve">#28</t>
        </is>
      </c>
      <c r="B33" s="9" t="inlineStr">
        <is>
          <t xml:space="preserve">Daniel Ricciardo</t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1" t="b">
        <v>0</v>
      </c>
      <c r="L33" s="11" t="b">
        <v>0</v>
      </c>
      <c r="M33" s="11" t="b">
        <v>0</v>
      </c>
      <c r="N33" s="11" t="b">
        <v>0</v>
      </c>
      <c r="O33" s="11" t="b">
        <v>0</v>
      </c>
      <c r="P33" s="11" t="b">
        <v>0</v>
      </c>
      <c r="Q33" s="11" t="b">
        <v>0</v>
      </c>
      <c r="R33" s="11" t="b">
        <v>0</v>
      </c>
      <c r="S33" s="11" t="b">
        <v>0</v>
      </c>
      <c r="T33" s="11" t="b">
        <v>0</v>
      </c>
      <c r="U33" s="11" t="b">
        <v>0</v>
      </c>
      <c r="V33" s="11" t="b">
        <v>0</v>
      </c>
      <c r="W33" s="11" t="b">
        <v>0</v>
      </c>
      <c r="X33" s="11" t="b">
        <v>0</v>
      </c>
      <c r="Y33" s="11" t="b">
        <v>0</v>
      </c>
      <c r="Z33" s="11" t="b">
        <v>0</v>
      </c>
      <c r="AA33" s="12" t="n">
        <f>COUNTIF(C33:Z33,TRUE)/24</f>
        <v>0</v>
      </c>
    </row>
    <row r="34" ht="21" customHeight="1" outlineLevel="1">
      <c r="A34" s="10" t="inlineStr">
        <is>
          <t xml:space="preserve">#29</t>
        </is>
      </c>
      <c r="B34" s="9" t="inlineStr">
        <is>
          <t xml:space="preserve">Daniel Ricciardo</t>
        </is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1" t="b">
        <v>0</v>
      </c>
      <c r="L34" s="11" t="b">
        <v>0</v>
      </c>
      <c r="M34" s="11" t="b">
        <v>0</v>
      </c>
      <c r="N34" s="11" t="b">
        <v>0</v>
      </c>
      <c r="O34" s="11" t="b">
        <v>0</v>
      </c>
      <c r="P34" s="11" t="b">
        <v>0</v>
      </c>
      <c r="Q34" s="11" t="b">
        <v>0</v>
      </c>
      <c r="R34" s="11" t="b">
        <v>0</v>
      </c>
      <c r="S34" s="11" t="b">
        <v>0</v>
      </c>
      <c r="T34" s="11" t="b">
        <v>0</v>
      </c>
      <c r="U34" s="11" t="b">
        <v>0</v>
      </c>
      <c r="V34" s="11" t="b">
        <v>0</v>
      </c>
      <c r="W34" s="11" t="b">
        <v>0</v>
      </c>
      <c r="X34" s="11" t="b">
        <v>0</v>
      </c>
      <c r="Y34" s="11" t="b">
        <v>0</v>
      </c>
      <c r="Z34" s="11" t="b">
        <v>0</v>
      </c>
      <c r="AA34" s="12" t="n">
        <f>COUNTIF(C34:Z34,TRUE)/24</f>
        <v>0</v>
      </c>
    </row>
    <row r="35" ht="21" customHeight="1" outlineLevel="1">
      <c r="A35" s="10" t="inlineStr">
        <is>
          <t xml:space="preserve">#30</t>
        </is>
      </c>
      <c r="B35" s="9" t="inlineStr">
        <is>
          <t xml:space="preserve">Pierre Gasly</t>
        </is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1" t="b">
        <v>0</v>
      </c>
      <c r="L35" s="11" t="b">
        <v>0</v>
      </c>
      <c r="M35" s="11" t="b">
        <v>0</v>
      </c>
      <c r="N35" s="11" t="b">
        <v>0</v>
      </c>
      <c r="O35" s="11" t="b">
        <v>0</v>
      </c>
      <c r="P35" s="11" t="b">
        <v>0</v>
      </c>
      <c r="Q35" s="11" t="b">
        <v>0</v>
      </c>
      <c r="R35" s="11" t="b">
        <v>0</v>
      </c>
      <c r="S35" s="11" t="b">
        <v>0</v>
      </c>
      <c r="T35" s="11" t="b">
        <v>0</v>
      </c>
      <c r="U35" s="11" t="b">
        <v>0</v>
      </c>
      <c r="V35" s="11" t="b">
        <v>0</v>
      </c>
      <c r="W35" s="11" t="b">
        <v>0</v>
      </c>
      <c r="X35" s="11" t="b">
        <v>0</v>
      </c>
      <c r="Y35" s="11" t="b">
        <v>0</v>
      </c>
      <c r="Z35" s="11" t="b">
        <v>0</v>
      </c>
      <c r="AA35" s="12" t="n">
        <f>COUNTIF(C35:Z35,TRUE)/24</f>
        <v>0</v>
      </c>
    </row>
    <row r="36" ht="21" customHeight="1" outlineLevel="1">
      <c r="A36" s="10" t="inlineStr">
        <is>
          <t xml:space="preserve">#31</t>
        </is>
      </c>
      <c r="B36" s="9" t="inlineStr">
        <is>
          <t xml:space="preserve">Esteban Ocon</t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1" t="b">
        <v>0</v>
      </c>
      <c r="L36" s="11" t="b">
        <v>0</v>
      </c>
      <c r="M36" s="11" t="b">
        <v>0</v>
      </c>
      <c r="N36" s="11" t="b">
        <v>0</v>
      </c>
      <c r="O36" s="11" t="b">
        <v>0</v>
      </c>
      <c r="P36" s="11" t="b">
        <v>0</v>
      </c>
      <c r="Q36" s="11" t="b">
        <v>0</v>
      </c>
      <c r="R36" s="11" t="b">
        <v>0</v>
      </c>
      <c r="S36" s="11" t="b">
        <v>0</v>
      </c>
      <c r="T36" s="11" t="b">
        <v>0</v>
      </c>
      <c r="U36" s="11" t="b">
        <v>0</v>
      </c>
      <c r="V36" s="11" t="b">
        <v>0</v>
      </c>
      <c r="W36" s="11" t="b">
        <v>0</v>
      </c>
      <c r="X36" s="11" t="b">
        <v>0</v>
      </c>
      <c r="Y36" s="11" t="b">
        <v>0</v>
      </c>
      <c r="Z36" s="11" t="b">
        <v>0</v>
      </c>
      <c r="AA36" s="12" t="n">
        <f>COUNTIF(C36:Z36,TRUE)/24</f>
        <v>0</v>
      </c>
    </row>
    <row r="37" ht="21" customHeight="1" outlineLevel="1">
      <c r="A37" s="10" t="inlineStr">
        <is>
          <t xml:space="preserve">#32</t>
        </is>
      </c>
      <c r="B37" s="9" t="inlineStr">
        <is>
          <t xml:space="preserve">Charles Leclerc</t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1" t="b">
        <v>0</v>
      </c>
      <c r="L37" s="11" t="b">
        <v>0</v>
      </c>
      <c r="M37" s="11" t="b">
        <v>0</v>
      </c>
      <c r="N37" s="11" t="b">
        <v>0</v>
      </c>
      <c r="O37" s="11" t="b">
        <v>0</v>
      </c>
      <c r="P37" s="11" t="b">
        <v>0</v>
      </c>
      <c r="Q37" s="11" t="b">
        <v>0</v>
      </c>
      <c r="R37" s="11" t="b">
        <v>0</v>
      </c>
      <c r="S37" s="11" t="b">
        <v>0</v>
      </c>
      <c r="T37" s="11" t="b">
        <v>0</v>
      </c>
      <c r="U37" s="11" t="b">
        <v>0</v>
      </c>
      <c r="V37" s="11" t="b">
        <v>0</v>
      </c>
      <c r="W37" s="11" t="b">
        <v>0</v>
      </c>
      <c r="X37" s="11" t="b">
        <v>0</v>
      </c>
      <c r="Y37" s="11" t="b">
        <v>0</v>
      </c>
      <c r="Z37" s="11" t="b">
        <v>0</v>
      </c>
      <c r="AA37" s="12" t="n">
        <f>COUNTIF(C37:Z37,TRUE)/24</f>
        <v>0</v>
      </c>
    </row>
    <row r="38" ht="21" customHeight="1" outlineLevel="1">
      <c r="A38" s="10" t="inlineStr">
        <is>
          <t xml:space="preserve">#33</t>
        </is>
      </c>
      <c r="B38" s="9" t="inlineStr">
        <is>
          <t xml:space="preserve">Charles Leclerc</t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1" t="b">
        <v>0</v>
      </c>
      <c r="L38" s="11" t="b">
        <v>0</v>
      </c>
      <c r="M38" s="11" t="b">
        <v>0</v>
      </c>
      <c r="N38" s="11" t="b">
        <v>0</v>
      </c>
      <c r="O38" s="11" t="b">
        <v>0</v>
      </c>
      <c r="P38" s="11" t="b">
        <v>0</v>
      </c>
      <c r="Q38" s="11" t="b">
        <v>0</v>
      </c>
      <c r="R38" s="11" t="b">
        <v>0</v>
      </c>
      <c r="S38" s="11" t="b">
        <v>0</v>
      </c>
      <c r="T38" s="11" t="b">
        <v>0</v>
      </c>
      <c r="U38" s="11" t="b">
        <v>0</v>
      </c>
      <c r="V38" s="11" t="b">
        <v>0</v>
      </c>
      <c r="W38" s="11" t="b">
        <v>0</v>
      </c>
      <c r="X38" s="11" t="b">
        <v>0</v>
      </c>
      <c r="Y38" s="11" t="b">
        <v>0</v>
      </c>
      <c r="Z38" s="11" t="b">
        <v>0</v>
      </c>
      <c r="AA38" s="12" t="n">
        <f>COUNTIF(C38:Z38,TRUE)/24</f>
        <v>0</v>
      </c>
    </row>
    <row r="39" ht="21" customHeight="1" outlineLevel="1">
      <c r="A39" s="10" t="inlineStr">
        <is>
          <t xml:space="preserve">#34</t>
        </is>
      </c>
      <c r="B39" s="9" t="inlineStr">
        <is>
          <t xml:space="preserve">Kimi Räikkönen</t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1" t="b">
        <v>0</v>
      </c>
      <c r="L39" s="11" t="b">
        <v>0</v>
      </c>
      <c r="M39" s="11" t="b">
        <v>0</v>
      </c>
      <c r="N39" s="11" t="b">
        <v>0</v>
      </c>
      <c r="O39" s="11" t="b">
        <v>0</v>
      </c>
      <c r="P39" s="11" t="b">
        <v>0</v>
      </c>
      <c r="Q39" s="11" t="b">
        <v>0</v>
      </c>
      <c r="R39" s="11" t="b">
        <v>0</v>
      </c>
      <c r="S39" s="11" t="b">
        <v>0</v>
      </c>
      <c r="T39" s="11" t="b">
        <v>0</v>
      </c>
      <c r="U39" s="11" t="b">
        <v>0</v>
      </c>
      <c r="V39" s="11" t="b">
        <v>0</v>
      </c>
      <c r="W39" s="11" t="b">
        <v>0</v>
      </c>
      <c r="X39" s="11" t="b">
        <v>0</v>
      </c>
      <c r="Y39" s="11" t="b">
        <v>0</v>
      </c>
      <c r="Z39" s="11" t="b">
        <v>0</v>
      </c>
      <c r="AA39" s="12" t="n">
        <f>COUNTIF(C39:Z39,TRUE)/24</f>
        <v>0</v>
      </c>
    </row>
    <row r="40" ht="21" customHeight="1" outlineLevel="1">
      <c r="A40" s="10" t="inlineStr">
        <is>
          <t xml:space="preserve">#35</t>
        </is>
      </c>
      <c r="B40" s="9" t="inlineStr">
        <is>
          <t xml:space="preserve">George Russell</t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1" t="b">
        <v>0</v>
      </c>
      <c r="L40" s="11" t="b">
        <v>0</v>
      </c>
      <c r="M40" s="11" t="b">
        <v>0</v>
      </c>
      <c r="N40" s="11" t="b">
        <v>0</v>
      </c>
      <c r="O40" s="11" t="b">
        <v>0</v>
      </c>
      <c r="P40" s="11" t="b">
        <v>0</v>
      </c>
      <c r="Q40" s="11" t="b">
        <v>0</v>
      </c>
      <c r="R40" s="11" t="b">
        <v>0</v>
      </c>
      <c r="S40" s="11" t="b">
        <v>0</v>
      </c>
      <c r="T40" s="11" t="b">
        <v>0</v>
      </c>
      <c r="U40" s="11" t="b">
        <v>0</v>
      </c>
      <c r="V40" s="11" t="b">
        <v>0</v>
      </c>
      <c r="W40" s="11" t="b">
        <v>0</v>
      </c>
      <c r="X40" s="11" t="b">
        <v>0</v>
      </c>
      <c r="Y40" s="11" t="b">
        <v>0</v>
      </c>
      <c r="Z40" s="11" t="b">
        <v>0</v>
      </c>
      <c r="AA40" s="12" t="n">
        <f>COUNTIF(C40:Z40,TRUE)/24</f>
        <v>0</v>
      </c>
    </row>
    <row r="41" ht="21" customHeight="1" outlineLevel="1">
      <c r="A41" s="10" t="inlineStr">
        <is>
          <t xml:space="preserve">#36</t>
        </is>
      </c>
      <c r="B41" s="9" t="inlineStr">
        <is>
          <t xml:space="preserve">Pierre Gasly</t>
        </is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1" t="b">
        <v>0</v>
      </c>
      <c r="L41" s="11" t="b">
        <v>0</v>
      </c>
      <c r="M41" s="11" t="b">
        <v>0</v>
      </c>
      <c r="N41" s="11" t="b">
        <v>0</v>
      </c>
      <c r="O41" s="11" t="b">
        <v>0</v>
      </c>
      <c r="P41" s="11" t="b">
        <v>0</v>
      </c>
      <c r="Q41" s="11" t="b">
        <v>0</v>
      </c>
      <c r="R41" s="11" t="b">
        <v>0</v>
      </c>
      <c r="S41" s="11" t="b">
        <v>0</v>
      </c>
      <c r="T41" s="11" t="b">
        <v>0</v>
      </c>
      <c r="U41" s="11" t="b">
        <v>0</v>
      </c>
      <c r="V41" s="11" t="b">
        <v>0</v>
      </c>
      <c r="W41" s="11" t="b">
        <v>0</v>
      </c>
      <c r="X41" s="11" t="b">
        <v>0</v>
      </c>
      <c r="Y41" s="11" t="b">
        <v>0</v>
      </c>
      <c r="Z41" s="11" t="b">
        <v>0</v>
      </c>
      <c r="AA41" s="12" t="n">
        <f>COUNTIF(C41:Z41,TRUE)/24</f>
        <v>0</v>
      </c>
    </row>
    <row r="42" ht="21" customHeight="1" outlineLevel="1">
      <c r="A42" s="10" t="inlineStr">
        <is>
          <t xml:space="preserve">#37</t>
        </is>
      </c>
      <c r="B42" s="9" t="inlineStr">
        <is>
          <t xml:space="preserve">Yuki Tsunoda (RC)</t>
        </is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0</v>
      </c>
      <c r="P42" s="11" t="b">
        <v>0</v>
      </c>
      <c r="Q42" s="11" t="b">
        <v>0</v>
      </c>
      <c r="R42" s="11" t="b">
        <v>0</v>
      </c>
      <c r="S42" s="11" t="b">
        <v>0</v>
      </c>
      <c r="T42" s="11" t="b">
        <v>0</v>
      </c>
      <c r="U42" s="11" t="b">
        <v>0</v>
      </c>
      <c r="V42" s="11" t="b">
        <v>0</v>
      </c>
      <c r="W42" s="11" t="b">
        <v>0</v>
      </c>
      <c r="X42" s="11" t="b">
        <v>0</v>
      </c>
      <c r="Y42" s="11" t="b">
        <v>0</v>
      </c>
      <c r="Z42" s="11" t="b">
        <v>0</v>
      </c>
      <c r="AA42" s="12" t="n">
        <f>COUNTIF(C42:Z42,TRUE)/24</f>
        <v>0</v>
      </c>
    </row>
    <row r="43" ht="21" customHeight="1" outlineLevel="1">
      <c r="A43" s="10" t="inlineStr">
        <is>
          <t xml:space="preserve">#38</t>
        </is>
      </c>
      <c r="B43" s="9" t="inlineStr">
        <is>
          <t xml:space="preserve">Fernando Alonso</t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1" t="b">
        <v>0</v>
      </c>
      <c r="L43" s="11" t="b">
        <v>0</v>
      </c>
      <c r="M43" s="11" t="b">
        <v>0</v>
      </c>
      <c r="N43" s="11" t="b">
        <v>0</v>
      </c>
      <c r="O43" s="11" t="b">
        <v>0</v>
      </c>
      <c r="P43" s="11" t="b">
        <v>0</v>
      </c>
      <c r="Q43" s="11" t="b">
        <v>0</v>
      </c>
      <c r="R43" s="11" t="b">
        <v>0</v>
      </c>
      <c r="S43" s="11" t="b">
        <v>0</v>
      </c>
      <c r="T43" s="11" t="b">
        <v>0</v>
      </c>
      <c r="U43" s="11" t="b">
        <v>0</v>
      </c>
      <c r="V43" s="11" t="b">
        <v>0</v>
      </c>
      <c r="W43" s="11" t="b">
        <v>0</v>
      </c>
      <c r="X43" s="11" t="b">
        <v>0</v>
      </c>
      <c r="Y43" s="11" t="b">
        <v>0</v>
      </c>
      <c r="Z43" s="11" t="b">
        <v>0</v>
      </c>
      <c r="AA43" s="12" t="n">
        <f>COUNTIF(C43:Z43,TRUE)/24</f>
        <v>0</v>
      </c>
    </row>
    <row r="44" ht="21" customHeight="1" outlineLevel="1">
      <c r="A44" s="10" t="inlineStr">
        <is>
          <t xml:space="preserve">#39</t>
        </is>
      </c>
      <c r="B44" s="9" t="inlineStr">
        <is>
          <t xml:space="preserve">George Russell</t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1" t="b">
        <v>0</v>
      </c>
      <c r="L44" s="11" t="b">
        <v>0</v>
      </c>
      <c r="M44" s="11" t="b">
        <v>0</v>
      </c>
      <c r="N44" s="11" t="b">
        <v>0</v>
      </c>
      <c r="O44" s="11" t="b">
        <v>0</v>
      </c>
      <c r="P44" s="11" t="b">
        <v>0</v>
      </c>
      <c r="Q44" s="11" t="b">
        <v>0</v>
      </c>
      <c r="R44" s="11" t="b">
        <v>0</v>
      </c>
      <c r="S44" s="11" t="b">
        <v>0</v>
      </c>
      <c r="T44" s="11" t="b">
        <v>0</v>
      </c>
      <c r="U44" s="11" t="b">
        <v>0</v>
      </c>
      <c r="V44" s="11" t="b">
        <v>0</v>
      </c>
      <c r="W44" s="11" t="b">
        <v>0</v>
      </c>
      <c r="X44" s="11" t="b">
        <v>0</v>
      </c>
      <c r="Y44" s="11" t="b">
        <v>0</v>
      </c>
      <c r="Z44" s="11" t="b">
        <v>0</v>
      </c>
      <c r="AA44" s="12" t="n">
        <f>COUNTIF(C44:Z44,TRUE)/24</f>
        <v>0</v>
      </c>
    </row>
    <row r="45" ht="21" customHeight="1" outlineLevel="1">
      <c r="A45" s="10" t="inlineStr">
        <is>
          <t xml:space="preserve">#40</t>
        </is>
      </c>
      <c r="B45" s="9" t="inlineStr">
        <is>
          <t xml:space="preserve">Lewis Hamilton</t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1" t="b">
        <v>0</v>
      </c>
      <c r="L45" s="11" t="b">
        <v>0</v>
      </c>
      <c r="M45" s="11" t="b">
        <v>0</v>
      </c>
      <c r="N45" s="11" t="b">
        <v>0</v>
      </c>
      <c r="O45" s="11" t="b">
        <v>0</v>
      </c>
      <c r="P45" s="11" t="b">
        <v>0</v>
      </c>
      <c r="Q45" s="11" t="b">
        <v>0</v>
      </c>
      <c r="R45" s="11" t="b">
        <v>0</v>
      </c>
      <c r="S45" s="11" t="b">
        <v>0</v>
      </c>
      <c r="T45" s="11" t="b">
        <v>0</v>
      </c>
      <c r="U45" s="11" t="b">
        <v>0</v>
      </c>
      <c r="V45" s="11" t="b">
        <v>0</v>
      </c>
      <c r="W45" s="11" t="b">
        <v>0</v>
      </c>
      <c r="X45" s="11" t="b">
        <v>0</v>
      </c>
      <c r="Y45" s="11" t="b">
        <v>0</v>
      </c>
      <c r="Z45" s="11" t="b">
        <v>0</v>
      </c>
      <c r="AA45" s="12" t="n">
        <f>COUNTIF(C45:Z45,TRUE)/24</f>
        <v>0</v>
      </c>
    </row>
    <row r="46" ht="21" customHeight="1" outlineLevel="1">
      <c r="A46" s="10" t="inlineStr">
        <is>
          <t xml:space="preserve">#41</t>
        </is>
      </c>
      <c r="B46" s="9" t="inlineStr">
        <is>
          <t xml:space="preserve">Fernando Alonso</t>
        </is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1" t="b">
        <v>0</v>
      </c>
      <c r="L46" s="11" t="b">
        <v>0</v>
      </c>
      <c r="M46" s="11" t="b">
        <v>0</v>
      </c>
      <c r="N46" s="11" t="b">
        <v>0</v>
      </c>
      <c r="O46" s="11" t="b">
        <v>0</v>
      </c>
      <c r="P46" s="11" t="b">
        <v>0</v>
      </c>
      <c r="Q46" s="11" t="b">
        <v>0</v>
      </c>
      <c r="R46" s="11" t="b">
        <v>0</v>
      </c>
      <c r="S46" s="11" t="b">
        <v>0</v>
      </c>
      <c r="T46" s="11" t="b">
        <v>0</v>
      </c>
      <c r="U46" s="11" t="b">
        <v>0</v>
      </c>
      <c r="V46" s="11" t="b">
        <v>0</v>
      </c>
      <c r="W46" s="11" t="b">
        <v>0</v>
      </c>
      <c r="X46" s="11" t="b">
        <v>0</v>
      </c>
      <c r="Y46" s="11" t="b">
        <v>0</v>
      </c>
      <c r="Z46" s="11" t="b">
        <v>0</v>
      </c>
      <c r="AA46" s="12" t="n">
        <f>COUNTIF(C46:Z46,TRUE)/24</f>
        <v>0</v>
      </c>
    </row>
    <row r="47" ht="21" customHeight="1" outlineLevel="1">
      <c r="A47" s="10" t="inlineStr">
        <is>
          <t xml:space="preserve">#42</t>
        </is>
      </c>
      <c r="B47" s="9" t="inlineStr">
        <is>
          <t xml:space="preserve">Nicholas Latifi</t>
        </is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1" t="b">
        <v>0</v>
      </c>
      <c r="L47" s="11" t="b">
        <v>0</v>
      </c>
      <c r="M47" s="11" t="b">
        <v>0</v>
      </c>
      <c r="N47" s="11" t="b">
        <v>0</v>
      </c>
      <c r="O47" s="11" t="b">
        <v>0</v>
      </c>
      <c r="P47" s="11" t="b">
        <v>0</v>
      </c>
      <c r="Q47" s="11" t="b">
        <v>0</v>
      </c>
      <c r="R47" s="11" t="b">
        <v>0</v>
      </c>
      <c r="S47" s="11" t="b">
        <v>0</v>
      </c>
      <c r="T47" s="11" t="b">
        <v>0</v>
      </c>
      <c r="U47" s="11" t="b">
        <v>0</v>
      </c>
      <c r="V47" s="11" t="b">
        <v>0</v>
      </c>
      <c r="W47" s="11" t="b">
        <v>0</v>
      </c>
      <c r="X47" s="11" t="b">
        <v>0</v>
      </c>
      <c r="Y47" s="11" t="b">
        <v>0</v>
      </c>
      <c r="Z47" s="11" t="b">
        <v>0</v>
      </c>
      <c r="AA47" s="12" t="n">
        <f>COUNTIF(C47:Z47,TRUE)/24</f>
        <v>0</v>
      </c>
    </row>
    <row r="48" ht="21" customHeight="1" outlineLevel="1">
      <c r="A48" s="10" t="inlineStr">
        <is>
          <t xml:space="preserve">#43</t>
        </is>
      </c>
      <c r="B48" s="9" t="inlineStr">
        <is>
          <t xml:space="preserve">Max Verstappen</t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1" t="b">
        <v>0</v>
      </c>
      <c r="L48" s="11" t="b">
        <v>0</v>
      </c>
      <c r="M48" s="11" t="b">
        <v>0</v>
      </c>
      <c r="N48" s="11" t="b">
        <v>0</v>
      </c>
      <c r="O48" s="11" t="b">
        <v>0</v>
      </c>
      <c r="P48" s="11" t="b">
        <v>0</v>
      </c>
      <c r="Q48" s="11" t="b">
        <v>0</v>
      </c>
      <c r="R48" s="11" t="b">
        <v>0</v>
      </c>
      <c r="S48" s="11" t="b">
        <v>0</v>
      </c>
      <c r="T48" s="11" t="b">
        <v>0</v>
      </c>
      <c r="U48" s="11" t="b">
        <v>0</v>
      </c>
      <c r="V48" s="11" t="b">
        <v>0</v>
      </c>
      <c r="W48" s="11" t="b">
        <v>0</v>
      </c>
      <c r="X48" s="11" t="b">
        <v>0</v>
      </c>
      <c r="Y48" s="11" t="b">
        <v>0</v>
      </c>
      <c r="Z48" s="11" t="b">
        <v>0</v>
      </c>
      <c r="AA48" s="12" t="n">
        <f>COUNTIF(C48:Z48,TRUE)/24</f>
        <v>0</v>
      </c>
    </row>
    <row r="49" ht="21" customHeight="1" outlineLevel="1">
      <c r="A49" s="10" t="inlineStr">
        <is>
          <t xml:space="preserve">#44</t>
        </is>
      </c>
      <c r="B49" s="9" t="inlineStr">
        <is>
          <t xml:space="preserve">Valtteri Bottas</t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1" t="b">
        <v>0</v>
      </c>
      <c r="L49" s="11" t="b">
        <v>0</v>
      </c>
      <c r="M49" s="11" t="b">
        <v>0</v>
      </c>
      <c r="N49" s="11" t="b">
        <v>0</v>
      </c>
      <c r="O49" s="11" t="b">
        <v>0</v>
      </c>
      <c r="P49" s="11" t="b">
        <v>0</v>
      </c>
      <c r="Q49" s="11" t="b">
        <v>0</v>
      </c>
      <c r="R49" s="11" t="b">
        <v>0</v>
      </c>
      <c r="S49" s="11" t="b">
        <v>0</v>
      </c>
      <c r="T49" s="11" t="b">
        <v>0</v>
      </c>
      <c r="U49" s="11" t="b">
        <v>0</v>
      </c>
      <c r="V49" s="11" t="b">
        <v>0</v>
      </c>
      <c r="W49" s="11" t="b">
        <v>0</v>
      </c>
      <c r="X49" s="11" t="b">
        <v>0</v>
      </c>
      <c r="Y49" s="11" t="b">
        <v>0</v>
      </c>
      <c r="Z49" s="11" t="b">
        <v>0</v>
      </c>
      <c r="AA49" s="12" t="n">
        <f>COUNTIF(C49:Z49,TRUE)/24</f>
        <v>0</v>
      </c>
    </row>
    <row r="50" ht="21" customHeight="1" outlineLevel="1">
      <c r="A50" s="10" t="inlineStr">
        <is>
          <t xml:space="preserve">#45</t>
        </is>
      </c>
      <c r="B50" s="9" t="inlineStr">
        <is>
          <t xml:space="preserve">Esteban Ocon</t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1" t="b">
        <v>0</v>
      </c>
      <c r="L50" s="11" t="b">
        <v>0</v>
      </c>
      <c r="M50" s="11" t="b">
        <v>0</v>
      </c>
      <c r="N50" s="11" t="b">
        <v>0</v>
      </c>
      <c r="O50" s="11" t="b">
        <v>0</v>
      </c>
      <c r="P50" s="11" t="b">
        <v>0</v>
      </c>
      <c r="Q50" s="11" t="b">
        <v>0</v>
      </c>
      <c r="R50" s="11" t="b">
        <v>0</v>
      </c>
      <c r="S50" s="11" t="b">
        <v>0</v>
      </c>
      <c r="T50" s="11" t="b">
        <v>0</v>
      </c>
      <c r="U50" s="11" t="b">
        <v>0</v>
      </c>
      <c r="V50" s="11" t="b">
        <v>0</v>
      </c>
      <c r="W50" s="11" t="b">
        <v>0</v>
      </c>
      <c r="X50" s="11" t="b">
        <v>0</v>
      </c>
      <c r="Y50" s="11" t="b">
        <v>0</v>
      </c>
      <c r="Z50" s="11" t="b">
        <v>0</v>
      </c>
      <c r="AA50" s="12" t="n">
        <f>COUNTIF(C50:Z50,TRUE)/24</f>
        <v>0</v>
      </c>
    </row>
    <row r="51" ht="21" customHeight="1" outlineLevel="1">
      <c r="A51" s="10" t="inlineStr">
        <is>
          <t xml:space="preserve">#46</t>
        </is>
      </c>
      <c r="B51" s="9" t="inlineStr">
        <is>
          <t xml:space="preserve">Sergio Pérez</t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1" t="b">
        <v>0</v>
      </c>
      <c r="L51" s="11" t="b">
        <v>0</v>
      </c>
      <c r="M51" s="11" t="b">
        <v>0</v>
      </c>
      <c r="N51" s="11" t="b">
        <v>0</v>
      </c>
      <c r="O51" s="11" t="b">
        <v>0</v>
      </c>
      <c r="P51" s="11" t="b">
        <v>0</v>
      </c>
      <c r="Q51" s="11" t="b">
        <v>0</v>
      </c>
      <c r="R51" s="11" t="b">
        <v>0</v>
      </c>
      <c r="S51" s="11" t="b">
        <v>0</v>
      </c>
      <c r="T51" s="11" t="b">
        <v>0</v>
      </c>
      <c r="U51" s="11" t="b">
        <v>0</v>
      </c>
      <c r="V51" s="11" t="b">
        <v>0</v>
      </c>
      <c r="W51" s="11" t="b">
        <v>0</v>
      </c>
      <c r="X51" s="11" t="b">
        <v>0</v>
      </c>
      <c r="Y51" s="11" t="b">
        <v>0</v>
      </c>
      <c r="Z51" s="11" t="b">
        <v>0</v>
      </c>
      <c r="AA51" s="12" t="n">
        <f>COUNTIF(C51:Z51,TRUE)/24</f>
        <v>0</v>
      </c>
    </row>
    <row r="52" ht="21" customHeight="1" outlineLevel="1">
      <c r="A52" s="10" t="inlineStr">
        <is>
          <t xml:space="preserve">#47</t>
        </is>
      </c>
      <c r="B52" s="9" t="inlineStr">
        <is>
          <t xml:space="preserve">Sebastian Vettel</t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1" t="b">
        <v>0</v>
      </c>
      <c r="L52" s="11" t="b">
        <v>0</v>
      </c>
      <c r="M52" s="11" t="b">
        <v>0</v>
      </c>
      <c r="N52" s="11" t="b">
        <v>0</v>
      </c>
      <c r="O52" s="11" t="b">
        <v>0</v>
      </c>
      <c r="P52" s="11" t="b">
        <v>0</v>
      </c>
      <c r="Q52" s="11" t="b">
        <v>0</v>
      </c>
      <c r="R52" s="11" t="b">
        <v>0</v>
      </c>
      <c r="S52" s="11" t="b">
        <v>0</v>
      </c>
      <c r="T52" s="11" t="b">
        <v>0</v>
      </c>
      <c r="U52" s="11" t="b">
        <v>0</v>
      </c>
      <c r="V52" s="11" t="b">
        <v>0</v>
      </c>
      <c r="W52" s="11" t="b">
        <v>0</v>
      </c>
      <c r="X52" s="11" t="b">
        <v>0</v>
      </c>
      <c r="Y52" s="11" t="b">
        <v>0</v>
      </c>
      <c r="Z52" s="11" t="b">
        <v>0</v>
      </c>
      <c r="AA52" s="12" t="n">
        <f>COUNTIF(C52:Z52,TRUE)/24</f>
        <v>0</v>
      </c>
    </row>
    <row r="53" ht="21" customHeight="1" outlineLevel="1">
      <c r="A53" s="10" t="inlineStr">
        <is>
          <t xml:space="preserve">#48</t>
        </is>
      </c>
      <c r="B53" s="9" t="inlineStr">
        <is>
          <t xml:space="preserve">Max Verstappen</t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1" t="b">
        <v>0</v>
      </c>
      <c r="L53" s="11" t="b">
        <v>0</v>
      </c>
      <c r="M53" s="11" t="b">
        <v>0</v>
      </c>
      <c r="N53" s="11" t="b">
        <v>0</v>
      </c>
      <c r="O53" s="11" t="b">
        <v>0</v>
      </c>
      <c r="P53" s="11" t="b">
        <v>0</v>
      </c>
      <c r="Q53" s="11" t="b">
        <v>0</v>
      </c>
      <c r="R53" s="11" t="b">
        <v>0</v>
      </c>
      <c r="S53" s="11" t="b">
        <v>0</v>
      </c>
      <c r="T53" s="11" t="b">
        <v>0</v>
      </c>
      <c r="U53" s="11" t="b">
        <v>0</v>
      </c>
      <c r="V53" s="11" t="b">
        <v>0</v>
      </c>
      <c r="W53" s="11" t="b">
        <v>0</v>
      </c>
      <c r="X53" s="11" t="b">
        <v>0</v>
      </c>
      <c r="Y53" s="11" t="b">
        <v>0</v>
      </c>
      <c r="Z53" s="11" t="b">
        <v>0</v>
      </c>
      <c r="AA53" s="12" t="n">
        <f>COUNTIF(C53:Z53,TRUE)/24</f>
        <v>0</v>
      </c>
    </row>
    <row r="54" ht="21" customHeight="1" outlineLevel="1">
      <c r="A54" s="10" t="inlineStr">
        <is>
          <t xml:space="preserve">#49</t>
        </is>
      </c>
      <c r="B54" s="9" t="inlineStr">
        <is>
          <t xml:space="preserve">Yuki Tsunoda (RC)</t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1" t="b">
        <v>0</v>
      </c>
      <c r="L54" s="11" t="b">
        <v>0</v>
      </c>
      <c r="M54" s="11" t="b">
        <v>0</v>
      </c>
      <c r="N54" s="11" t="b">
        <v>0</v>
      </c>
      <c r="O54" s="11" t="b">
        <v>0</v>
      </c>
      <c r="P54" s="11" t="b">
        <v>0</v>
      </c>
      <c r="Q54" s="11" t="b">
        <v>0</v>
      </c>
      <c r="R54" s="11" t="b">
        <v>0</v>
      </c>
      <c r="S54" s="11" t="b">
        <v>0</v>
      </c>
      <c r="T54" s="11" t="b">
        <v>0</v>
      </c>
      <c r="U54" s="11" t="b">
        <v>0</v>
      </c>
      <c r="V54" s="11" t="b">
        <v>0</v>
      </c>
      <c r="W54" s="11" t="b">
        <v>0</v>
      </c>
      <c r="X54" s="11" t="b">
        <v>0</v>
      </c>
      <c r="Y54" s="11" t="b">
        <v>0</v>
      </c>
      <c r="Z54" s="11" t="b">
        <v>0</v>
      </c>
      <c r="AA54" s="12" t="n">
        <f>COUNTIF(C54:Z54,TRUE)/24</f>
        <v>0</v>
      </c>
    </row>
    <row r="55" ht="21" customHeight="1" outlineLevel="1">
      <c r="A55" s="10" t="inlineStr">
        <is>
          <t xml:space="preserve">#50</t>
        </is>
      </c>
      <c r="B55" s="9" t="inlineStr">
        <is>
          <t xml:space="preserve">Lewis Hamilton</t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1" t="b">
        <v>0</v>
      </c>
      <c r="L55" s="11" t="b">
        <v>0</v>
      </c>
      <c r="M55" s="11" t="b">
        <v>0</v>
      </c>
      <c r="N55" s="11" t="b">
        <v>0</v>
      </c>
      <c r="O55" s="11" t="b">
        <v>0</v>
      </c>
      <c r="P55" s="11" t="b">
        <v>0</v>
      </c>
      <c r="Q55" s="11" t="b">
        <v>0</v>
      </c>
      <c r="R55" s="11" t="b">
        <v>0</v>
      </c>
      <c r="S55" s="11" t="b">
        <v>0</v>
      </c>
      <c r="T55" s="11" t="b">
        <v>0</v>
      </c>
      <c r="U55" s="11" t="b">
        <v>0</v>
      </c>
      <c r="V55" s="11" t="b">
        <v>0</v>
      </c>
      <c r="W55" s="11" t="b">
        <v>0</v>
      </c>
      <c r="X55" s="11" t="b">
        <v>0</v>
      </c>
      <c r="Y55" s="11" t="b">
        <v>0</v>
      </c>
      <c r="Z55" s="11" t="b">
        <v>0</v>
      </c>
      <c r="AA55" s="12" t="n">
        <f>COUNTIF(C55:Z55,TRUE)/24</f>
        <v>0</v>
      </c>
    </row>
    <row r="56" ht="21" customHeight="1" outlineLevel="1">
      <c r="A56" s="10" t="inlineStr">
        <is>
          <t xml:space="preserve">#51</t>
        </is>
      </c>
      <c r="B56" s="9" t="inlineStr">
        <is>
          <t xml:space="preserve">Mick Schumacher (RC)</t>
        </is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1" t="b">
        <v>0</v>
      </c>
      <c r="L56" s="11" t="b">
        <v>0</v>
      </c>
      <c r="M56" s="11" t="b">
        <v>0</v>
      </c>
      <c r="N56" s="11" t="b">
        <v>0</v>
      </c>
      <c r="O56" s="11" t="b">
        <v>0</v>
      </c>
      <c r="P56" s="11" t="b">
        <v>0</v>
      </c>
      <c r="Q56" s="11" t="b">
        <v>0</v>
      </c>
      <c r="R56" s="11" t="b">
        <v>0</v>
      </c>
      <c r="S56" s="11" t="b">
        <v>0</v>
      </c>
      <c r="T56" s="11" t="b">
        <v>0</v>
      </c>
      <c r="U56" s="11" t="b">
        <v>0</v>
      </c>
      <c r="V56" s="11" t="b">
        <v>0</v>
      </c>
      <c r="W56" s="11" t="b">
        <v>0</v>
      </c>
      <c r="X56" s="11" t="b">
        <v>0</v>
      </c>
      <c r="Y56" s="11" t="b">
        <v>0</v>
      </c>
      <c r="Z56" s="11" t="b">
        <v>0</v>
      </c>
      <c r="AA56" s="12" t="n">
        <f>COUNTIF(C56:Z56,TRUE)/24</f>
        <v>0</v>
      </c>
    </row>
    <row r="57" ht="21" customHeight="1" outlineLevel="1">
      <c r="A57" s="10" t="inlineStr">
        <is>
          <t xml:space="preserve">#52</t>
        </is>
      </c>
      <c r="B57" s="9" t="inlineStr">
        <is>
          <t xml:space="preserve">Lando Norris</t>
        </is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1" t="b">
        <v>0</v>
      </c>
      <c r="L57" s="11" t="b">
        <v>0</v>
      </c>
      <c r="M57" s="11" t="b">
        <v>0</v>
      </c>
      <c r="N57" s="11" t="b">
        <v>0</v>
      </c>
      <c r="O57" s="11" t="b">
        <v>0</v>
      </c>
      <c r="P57" s="11" t="b">
        <v>0</v>
      </c>
      <c r="Q57" s="11" t="b">
        <v>0</v>
      </c>
      <c r="R57" s="11" t="b">
        <v>0</v>
      </c>
      <c r="S57" s="11" t="b">
        <v>0</v>
      </c>
      <c r="T57" s="11" t="b">
        <v>0</v>
      </c>
      <c r="U57" s="11" t="b">
        <v>0</v>
      </c>
      <c r="V57" s="11" t="b">
        <v>0</v>
      </c>
      <c r="W57" s="11" t="b">
        <v>0</v>
      </c>
      <c r="X57" s="11" t="b">
        <v>0</v>
      </c>
      <c r="Y57" s="11" t="b">
        <v>0</v>
      </c>
      <c r="Z57" s="11" t="b">
        <v>0</v>
      </c>
      <c r="AA57" s="12" t="n">
        <f>COUNTIF(C57:Z57,TRUE)/24</f>
        <v>0</v>
      </c>
    </row>
    <row r="58" ht="21" customHeight="1" outlineLevel="1">
      <c r="A58" s="10" t="inlineStr">
        <is>
          <t xml:space="preserve">#53</t>
        </is>
      </c>
      <c r="B58" s="9" t="inlineStr">
        <is>
          <t xml:space="preserve">Antonio Giovinazzi</t>
        </is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1" t="b">
        <v>0</v>
      </c>
      <c r="L58" s="11" t="b">
        <v>0</v>
      </c>
      <c r="M58" s="11" t="b">
        <v>0</v>
      </c>
      <c r="N58" s="11" t="b">
        <v>0</v>
      </c>
      <c r="O58" s="11" t="b">
        <v>0</v>
      </c>
      <c r="P58" s="11" t="b">
        <v>0</v>
      </c>
      <c r="Q58" s="11" t="b">
        <v>0</v>
      </c>
      <c r="R58" s="11" t="b">
        <v>0</v>
      </c>
      <c r="S58" s="11" t="b">
        <v>0</v>
      </c>
      <c r="T58" s="11" t="b">
        <v>0</v>
      </c>
      <c r="U58" s="11" t="b">
        <v>0</v>
      </c>
      <c r="V58" s="11" t="b">
        <v>0</v>
      </c>
      <c r="W58" s="11" t="b">
        <v>0</v>
      </c>
      <c r="X58" s="11" t="b">
        <v>0</v>
      </c>
      <c r="Y58" s="11" t="b">
        <v>0</v>
      </c>
      <c r="Z58" s="11" t="b">
        <v>0</v>
      </c>
      <c r="AA58" s="12" t="n">
        <f>COUNTIF(C58:Z58,TRUE)/24</f>
        <v>0</v>
      </c>
    </row>
    <row r="59" ht="21" customHeight="1" outlineLevel="1">
      <c r="A59" s="10" t="inlineStr">
        <is>
          <t xml:space="preserve">#54</t>
        </is>
      </c>
      <c r="B59" s="9" t="inlineStr">
        <is>
          <t xml:space="preserve">Carlos Sainz</t>
        </is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1" t="b">
        <v>0</v>
      </c>
      <c r="L59" s="11" t="b">
        <v>0</v>
      </c>
      <c r="M59" s="11" t="b">
        <v>0</v>
      </c>
      <c r="N59" s="11" t="b">
        <v>0</v>
      </c>
      <c r="O59" s="11" t="b">
        <v>0</v>
      </c>
      <c r="P59" s="11" t="b">
        <v>0</v>
      </c>
      <c r="Q59" s="11" t="b">
        <v>0</v>
      </c>
      <c r="R59" s="11" t="b">
        <v>0</v>
      </c>
      <c r="S59" s="11" t="b">
        <v>0</v>
      </c>
      <c r="T59" s="11" t="b">
        <v>0</v>
      </c>
      <c r="U59" s="11" t="b">
        <v>0</v>
      </c>
      <c r="V59" s="11" t="b">
        <v>0</v>
      </c>
      <c r="W59" s="11" t="b">
        <v>0</v>
      </c>
      <c r="X59" s="11" t="b">
        <v>0</v>
      </c>
      <c r="Y59" s="11" t="b">
        <v>0</v>
      </c>
      <c r="Z59" s="11" t="b">
        <v>0</v>
      </c>
      <c r="AA59" s="12" t="n">
        <f>COUNTIF(C59:Z59,TRUE)/24</f>
        <v>0</v>
      </c>
    </row>
    <row r="60" ht="21" customHeight="1" outlineLevel="1">
      <c r="A60" s="10" t="inlineStr">
        <is>
          <t xml:space="preserve">#55</t>
        </is>
      </c>
      <c r="B60" s="9" t="inlineStr">
        <is>
          <t xml:space="preserve">Max Verstappen</t>
        </is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 t="b">
        <v>0</v>
      </c>
      <c r="K60" s="11" t="b">
        <v>0</v>
      </c>
      <c r="L60" s="11" t="b">
        <v>0</v>
      </c>
      <c r="M60" s="11" t="b">
        <v>0</v>
      </c>
      <c r="N60" s="11" t="b">
        <v>0</v>
      </c>
      <c r="O60" s="11" t="b">
        <v>0</v>
      </c>
      <c r="P60" s="11" t="b">
        <v>0</v>
      </c>
      <c r="Q60" s="11" t="b">
        <v>0</v>
      </c>
      <c r="R60" s="11" t="b">
        <v>0</v>
      </c>
      <c r="S60" s="11" t="b">
        <v>0</v>
      </c>
      <c r="T60" s="11" t="b">
        <v>0</v>
      </c>
      <c r="U60" s="11" t="b">
        <v>0</v>
      </c>
      <c r="V60" s="11" t="b">
        <v>0</v>
      </c>
      <c r="W60" s="11" t="b">
        <v>0</v>
      </c>
      <c r="X60" s="11" t="b">
        <v>0</v>
      </c>
      <c r="Y60" s="11" t="b">
        <v>0</v>
      </c>
      <c r="Z60" s="11" t="b">
        <v>0</v>
      </c>
      <c r="AA60" s="12" t="n">
        <f>COUNTIF(C60:Z60,TRUE)/24</f>
        <v>0</v>
      </c>
    </row>
    <row r="61" ht="21" customHeight="1" outlineLevel="1">
      <c r="A61" s="10" t="inlineStr">
        <is>
          <t xml:space="preserve">#56</t>
        </is>
      </c>
      <c r="B61" s="9" t="inlineStr">
        <is>
          <t xml:space="preserve">Lewis Hamilton</t>
        </is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 t="b">
        <v>0</v>
      </c>
      <c r="K61" s="11" t="b">
        <v>0</v>
      </c>
      <c r="L61" s="11" t="b">
        <v>0</v>
      </c>
      <c r="M61" s="11" t="b">
        <v>0</v>
      </c>
      <c r="N61" s="11" t="b">
        <v>0</v>
      </c>
      <c r="O61" s="11" t="b">
        <v>0</v>
      </c>
      <c r="P61" s="11" t="b">
        <v>0</v>
      </c>
      <c r="Q61" s="11" t="b">
        <v>0</v>
      </c>
      <c r="R61" s="11" t="b">
        <v>0</v>
      </c>
      <c r="S61" s="11" t="b">
        <v>0</v>
      </c>
      <c r="T61" s="11" t="b">
        <v>0</v>
      </c>
      <c r="U61" s="11" t="b">
        <v>0</v>
      </c>
      <c r="V61" s="11" t="b">
        <v>0</v>
      </c>
      <c r="W61" s="11" t="b">
        <v>0</v>
      </c>
      <c r="X61" s="11" t="b">
        <v>0</v>
      </c>
      <c r="Y61" s="11" t="b">
        <v>0</v>
      </c>
      <c r="Z61" s="11" t="b">
        <v>0</v>
      </c>
      <c r="AA61" s="12" t="n">
        <f>COUNTIF(C61:Z61,TRUE)/24</f>
        <v>0</v>
      </c>
    </row>
    <row r="62" ht="21" customHeight="1" outlineLevel="1">
      <c r="A62" s="10" t="inlineStr">
        <is>
          <t xml:space="preserve">#57</t>
        </is>
      </c>
      <c r="B62" s="9" t="inlineStr">
        <is>
          <t xml:space="preserve">Nikita Mazepin (RC)</t>
        </is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1" t="b">
        <v>0</v>
      </c>
      <c r="L62" s="11" t="b">
        <v>0</v>
      </c>
      <c r="M62" s="11" t="b">
        <v>0</v>
      </c>
      <c r="N62" s="11" t="b">
        <v>0</v>
      </c>
      <c r="O62" s="11" t="b">
        <v>0</v>
      </c>
      <c r="P62" s="11" t="b">
        <v>0</v>
      </c>
      <c r="Q62" s="11" t="b">
        <v>0</v>
      </c>
      <c r="R62" s="11" t="b">
        <v>0</v>
      </c>
      <c r="S62" s="11" t="b">
        <v>0</v>
      </c>
      <c r="T62" s="11" t="b">
        <v>0</v>
      </c>
      <c r="U62" s="11" t="b">
        <v>0</v>
      </c>
      <c r="V62" s="11" t="b">
        <v>0</v>
      </c>
      <c r="W62" s="11" t="b">
        <v>0</v>
      </c>
      <c r="X62" s="11" t="b">
        <v>0</v>
      </c>
      <c r="Y62" s="11" t="b">
        <v>0</v>
      </c>
      <c r="Z62" s="11" t="b">
        <v>0</v>
      </c>
      <c r="AA62" s="12" t="n">
        <f>COUNTIF(C62:Z62,TRUE)/24</f>
        <v>0</v>
      </c>
    </row>
    <row r="63" ht="7" customHeight="1"/>
    <row r="64" ht="27" customHeight="1">
      <c r="A64" s="8" t="inlineStr">
        <is>
          <t xml:space="preserve">F2 RACERS FUTURE STARS  ·  22 cartes</t>
        </is>
      </c>
      <c r="AA64" s="12" t="n">
        <f>COUNTIF(C65:Z86,TRUE)/528</f>
        <v>0</v>
      </c>
    </row>
    <row r="65" ht="21" customHeight="1" outlineLevel="1">
      <c r="A65" s="10" t="inlineStr">
        <is>
          <t xml:space="preserve">#58</t>
        </is>
      </c>
      <c r="B65" s="9" t="inlineStr">
        <is>
          <t xml:space="preserve">Robert Shwartzman</t>
        </is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1" t="b">
        <v>0</v>
      </c>
      <c r="K65" s="11" t="b">
        <v>0</v>
      </c>
      <c r="L65" s="11" t="b">
        <v>0</v>
      </c>
      <c r="M65" s="11" t="b">
        <v>0</v>
      </c>
      <c r="N65" s="11" t="b">
        <v>0</v>
      </c>
      <c r="O65" s="11" t="b">
        <v>0</v>
      </c>
      <c r="P65" s="11" t="b">
        <v>0</v>
      </c>
      <c r="Q65" s="11" t="b">
        <v>0</v>
      </c>
      <c r="R65" s="11" t="b">
        <v>0</v>
      </c>
      <c r="S65" s="11" t="b">
        <v>0</v>
      </c>
      <c r="T65" s="11" t="b">
        <v>0</v>
      </c>
      <c r="U65" s="11" t="b">
        <v>0</v>
      </c>
      <c r="V65" s="11" t="b">
        <v>0</v>
      </c>
      <c r="W65" s="11" t="b">
        <v>0</v>
      </c>
      <c r="X65" s="11" t="b">
        <v>0</v>
      </c>
      <c r="Y65" s="11" t="b">
        <v>0</v>
      </c>
      <c r="Z65" s="11" t="b">
        <v>0</v>
      </c>
      <c r="AA65" s="12" t="n">
        <f>COUNTIF(C65:Z65,TRUE)/24</f>
        <v>0</v>
      </c>
    </row>
    <row r="66" ht="21" customHeight="1" outlineLevel="1">
      <c r="A66" s="10" t="inlineStr">
        <is>
          <t xml:space="preserve">#59</t>
        </is>
      </c>
      <c r="B66" s="9" t="inlineStr">
        <is>
          <t xml:space="preserve">Oscar Piastri</t>
        </is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1" t="b">
        <v>0</v>
      </c>
      <c r="K66" s="11" t="b">
        <v>0</v>
      </c>
      <c r="L66" s="11" t="b">
        <v>0</v>
      </c>
      <c r="M66" s="11" t="b">
        <v>0</v>
      </c>
      <c r="N66" s="11" t="b">
        <v>0</v>
      </c>
      <c r="O66" s="11" t="b">
        <v>0</v>
      </c>
      <c r="P66" s="11" t="b">
        <v>0</v>
      </c>
      <c r="Q66" s="11" t="b">
        <v>0</v>
      </c>
      <c r="R66" s="11" t="b">
        <v>0</v>
      </c>
      <c r="S66" s="11" t="b">
        <v>0</v>
      </c>
      <c r="T66" s="11" t="b">
        <v>0</v>
      </c>
      <c r="U66" s="11" t="b">
        <v>0</v>
      </c>
      <c r="V66" s="11" t="b">
        <v>0</v>
      </c>
      <c r="W66" s="11" t="b">
        <v>0</v>
      </c>
      <c r="X66" s="11" t="b">
        <v>0</v>
      </c>
      <c r="Y66" s="11" t="b">
        <v>0</v>
      </c>
      <c r="Z66" s="11" t="b">
        <v>0</v>
      </c>
      <c r="AA66" s="12" t="n">
        <f>COUNTIF(C66:Z66,TRUE)/24</f>
        <v>0</v>
      </c>
    </row>
    <row r="67" ht="21" customHeight="1" outlineLevel="1">
      <c r="A67" s="10" t="inlineStr">
        <is>
          <t xml:space="preserve">#60</t>
        </is>
      </c>
      <c r="B67" s="9" t="inlineStr">
        <is>
          <t xml:space="preserve">Felipe Drugovich</t>
        </is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1" t="b">
        <v>0</v>
      </c>
      <c r="K67" s="11" t="b">
        <v>0</v>
      </c>
      <c r="L67" s="11" t="b">
        <v>0</v>
      </c>
      <c r="M67" s="11" t="b">
        <v>0</v>
      </c>
      <c r="N67" s="11" t="b">
        <v>0</v>
      </c>
      <c r="O67" s="11" t="b">
        <v>0</v>
      </c>
      <c r="P67" s="11" t="b">
        <v>0</v>
      </c>
      <c r="Q67" s="11" t="b">
        <v>0</v>
      </c>
      <c r="R67" s="11" t="b">
        <v>0</v>
      </c>
      <c r="S67" s="11" t="b">
        <v>0</v>
      </c>
      <c r="T67" s="11" t="b">
        <v>0</v>
      </c>
      <c r="U67" s="11" t="b">
        <v>0</v>
      </c>
      <c r="V67" s="11" t="b">
        <v>0</v>
      </c>
      <c r="W67" s="11" t="b">
        <v>0</v>
      </c>
      <c r="X67" s="11" t="b">
        <v>0</v>
      </c>
      <c r="Y67" s="11" t="b">
        <v>0</v>
      </c>
      <c r="Z67" s="11" t="b">
        <v>0</v>
      </c>
      <c r="AA67" s="12" t="n">
        <f>COUNTIF(C67:Z67,TRUE)/24</f>
        <v>0</v>
      </c>
    </row>
    <row r="68" ht="21" customHeight="1" outlineLevel="1">
      <c r="A68" s="10" t="inlineStr">
        <is>
          <t xml:space="preserve">#61</t>
        </is>
      </c>
      <c r="B68" s="9" t="inlineStr">
        <is>
          <t xml:space="preserve">Zhou Guanyu</t>
        </is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1" t="b">
        <v>0</v>
      </c>
      <c r="K68" s="11" t="b">
        <v>0</v>
      </c>
      <c r="L68" s="11" t="b">
        <v>0</v>
      </c>
      <c r="M68" s="11" t="b">
        <v>0</v>
      </c>
      <c r="N68" s="11" t="b">
        <v>0</v>
      </c>
      <c r="O68" s="11" t="b">
        <v>0</v>
      </c>
      <c r="P68" s="11" t="b">
        <v>0</v>
      </c>
      <c r="Q68" s="11" t="b">
        <v>0</v>
      </c>
      <c r="R68" s="11" t="b">
        <v>0</v>
      </c>
      <c r="S68" s="11" t="b">
        <v>0</v>
      </c>
      <c r="T68" s="11" t="b">
        <v>0</v>
      </c>
      <c r="U68" s="11" t="b">
        <v>0</v>
      </c>
      <c r="V68" s="11" t="b">
        <v>0</v>
      </c>
      <c r="W68" s="11" t="b">
        <v>0</v>
      </c>
      <c r="X68" s="11" t="b">
        <v>0</v>
      </c>
      <c r="Y68" s="11" t="b">
        <v>0</v>
      </c>
      <c r="Z68" s="11" t="b">
        <v>0</v>
      </c>
      <c r="AA68" s="12" t="n">
        <f>COUNTIF(C68:Z68,TRUE)/24</f>
        <v>0</v>
      </c>
    </row>
    <row r="69" ht="21" customHeight="1" outlineLevel="1">
      <c r="A69" s="10" t="inlineStr">
        <is>
          <t xml:space="preserve">#62</t>
        </is>
      </c>
      <c r="B69" s="9" t="inlineStr">
        <is>
          <t xml:space="preserve">Lirim Zendeli</t>
        </is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1" t="b">
        <v>0</v>
      </c>
      <c r="K69" s="11" t="b">
        <v>0</v>
      </c>
      <c r="L69" s="11" t="b">
        <v>0</v>
      </c>
      <c r="M69" s="11" t="b">
        <v>0</v>
      </c>
      <c r="N69" s="11" t="b">
        <v>0</v>
      </c>
      <c r="O69" s="11" t="b">
        <v>0</v>
      </c>
      <c r="P69" s="11" t="b">
        <v>0</v>
      </c>
      <c r="Q69" s="11" t="b">
        <v>0</v>
      </c>
      <c r="R69" s="11" t="b">
        <v>0</v>
      </c>
      <c r="S69" s="11" t="b">
        <v>0</v>
      </c>
      <c r="T69" s="11" t="b">
        <v>0</v>
      </c>
      <c r="U69" s="11" t="b">
        <v>0</v>
      </c>
      <c r="V69" s="11" t="b">
        <v>0</v>
      </c>
      <c r="W69" s="11" t="b">
        <v>0</v>
      </c>
      <c r="X69" s="11" t="b">
        <v>0</v>
      </c>
      <c r="Y69" s="11" t="b">
        <v>0</v>
      </c>
      <c r="Z69" s="11" t="b">
        <v>0</v>
      </c>
      <c r="AA69" s="12" t="n">
        <f>COUNTIF(C69:Z69,TRUE)/24</f>
        <v>0</v>
      </c>
    </row>
    <row r="70" ht="21" customHeight="1" outlineLevel="1">
      <c r="A70" s="10" t="inlineStr">
        <is>
          <t xml:space="preserve">#63</t>
        </is>
      </c>
      <c r="B70" s="9" t="inlineStr">
        <is>
          <t xml:space="preserve">Richard Verschoor</t>
        </is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1" t="b">
        <v>0</v>
      </c>
      <c r="K70" s="11" t="b">
        <v>0</v>
      </c>
      <c r="L70" s="11" t="b">
        <v>0</v>
      </c>
      <c r="M70" s="11" t="b">
        <v>0</v>
      </c>
      <c r="N70" s="11" t="b">
        <v>0</v>
      </c>
      <c r="O70" s="11" t="b">
        <v>0</v>
      </c>
      <c r="P70" s="11" t="b">
        <v>0</v>
      </c>
      <c r="Q70" s="11" t="b">
        <v>0</v>
      </c>
      <c r="R70" s="11" t="b">
        <v>0</v>
      </c>
      <c r="S70" s="11" t="b">
        <v>0</v>
      </c>
      <c r="T70" s="11" t="b">
        <v>0</v>
      </c>
      <c r="U70" s="11" t="b">
        <v>0</v>
      </c>
      <c r="V70" s="11" t="b">
        <v>0</v>
      </c>
      <c r="W70" s="11" t="b">
        <v>0</v>
      </c>
      <c r="X70" s="11" t="b">
        <v>0</v>
      </c>
      <c r="Y70" s="11" t="b">
        <v>0</v>
      </c>
      <c r="Z70" s="11" t="b">
        <v>0</v>
      </c>
      <c r="AA70" s="12" t="n">
        <f>COUNTIF(C70:Z70,TRUE)/24</f>
        <v>0</v>
      </c>
    </row>
    <row r="71" ht="21" customHeight="1" outlineLevel="1">
      <c r="A71" s="10" t="inlineStr">
        <is>
          <t xml:space="preserve">#64</t>
        </is>
      </c>
      <c r="B71" s="9" t="inlineStr">
        <is>
          <t xml:space="preserve">Ralph Boschung</t>
        </is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1" t="b">
        <v>0</v>
      </c>
      <c r="K71" s="11" t="b">
        <v>0</v>
      </c>
      <c r="L71" s="11" t="b">
        <v>0</v>
      </c>
      <c r="M71" s="11" t="b">
        <v>0</v>
      </c>
      <c r="N71" s="11" t="b">
        <v>0</v>
      </c>
      <c r="O71" s="11" t="b">
        <v>0</v>
      </c>
      <c r="P71" s="11" t="b">
        <v>0</v>
      </c>
      <c r="Q71" s="11" t="b">
        <v>0</v>
      </c>
      <c r="R71" s="11" t="b">
        <v>0</v>
      </c>
      <c r="S71" s="11" t="b">
        <v>0</v>
      </c>
      <c r="T71" s="11" t="b">
        <v>0</v>
      </c>
      <c r="U71" s="11" t="b">
        <v>0</v>
      </c>
      <c r="V71" s="11" t="b">
        <v>0</v>
      </c>
      <c r="W71" s="11" t="b">
        <v>0</v>
      </c>
      <c r="X71" s="11" t="b">
        <v>0</v>
      </c>
      <c r="Y71" s="11" t="b">
        <v>0</v>
      </c>
      <c r="Z71" s="11" t="b">
        <v>0</v>
      </c>
      <c r="AA71" s="12" t="n">
        <f>COUNTIF(C71:Z71,TRUE)/24</f>
        <v>0</v>
      </c>
    </row>
    <row r="72" ht="21" customHeight="1" outlineLevel="1">
      <c r="A72" s="10" t="inlineStr">
        <is>
          <t xml:space="preserve">#65</t>
        </is>
      </c>
      <c r="B72" s="9" t="inlineStr">
        <is>
          <t xml:space="preserve">Gianluca Petecof</t>
        </is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1" t="b">
        <v>0</v>
      </c>
      <c r="K72" s="11" t="b">
        <v>0</v>
      </c>
      <c r="L72" s="11" t="b">
        <v>0</v>
      </c>
      <c r="M72" s="11" t="b">
        <v>0</v>
      </c>
      <c r="N72" s="11" t="b">
        <v>0</v>
      </c>
      <c r="O72" s="11" t="b">
        <v>0</v>
      </c>
      <c r="P72" s="11" t="b">
        <v>0</v>
      </c>
      <c r="Q72" s="11" t="b">
        <v>0</v>
      </c>
      <c r="R72" s="11" t="b">
        <v>0</v>
      </c>
      <c r="S72" s="11" t="b">
        <v>0</v>
      </c>
      <c r="T72" s="11" t="b">
        <v>0</v>
      </c>
      <c r="U72" s="11" t="b">
        <v>0</v>
      </c>
      <c r="V72" s="11" t="b">
        <v>0</v>
      </c>
      <c r="W72" s="11" t="b">
        <v>0</v>
      </c>
      <c r="X72" s="11" t="b">
        <v>0</v>
      </c>
      <c r="Y72" s="11" t="b">
        <v>0</v>
      </c>
      <c r="Z72" s="11" t="b">
        <v>0</v>
      </c>
      <c r="AA72" s="12" t="n">
        <f>COUNTIF(C72:Z72,TRUE)/24</f>
        <v>0</v>
      </c>
    </row>
    <row r="73" ht="21" customHeight="1" outlineLevel="1">
      <c r="A73" s="10" t="inlineStr">
        <is>
          <t xml:space="preserve">#66</t>
        </is>
      </c>
      <c r="B73" s="9" t="inlineStr">
        <is>
          <t xml:space="preserve">Dan Ticktum</t>
        </is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1" t="b">
        <v>0</v>
      </c>
      <c r="J73" s="11" t="b">
        <v>0</v>
      </c>
      <c r="K73" s="11" t="b">
        <v>0</v>
      </c>
      <c r="L73" s="11" t="b">
        <v>0</v>
      </c>
      <c r="M73" s="11" t="b">
        <v>0</v>
      </c>
      <c r="N73" s="11" t="b">
        <v>0</v>
      </c>
      <c r="O73" s="11" t="b">
        <v>0</v>
      </c>
      <c r="P73" s="11" t="b">
        <v>0</v>
      </c>
      <c r="Q73" s="11" t="b">
        <v>0</v>
      </c>
      <c r="R73" s="11" t="b">
        <v>0</v>
      </c>
      <c r="S73" s="11" t="b">
        <v>0</v>
      </c>
      <c r="T73" s="11" t="b">
        <v>0</v>
      </c>
      <c r="U73" s="11" t="b">
        <v>0</v>
      </c>
      <c r="V73" s="11" t="b">
        <v>0</v>
      </c>
      <c r="W73" s="11" t="b">
        <v>0</v>
      </c>
      <c r="X73" s="11" t="b">
        <v>0</v>
      </c>
      <c r="Y73" s="11" t="b">
        <v>0</v>
      </c>
      <c r="Z73" s="11" t="b">
        <v>0</v>
      </c>
      <c r="AA73" s="12" t="n">
        <f>COUNTIF(C73:Z73,TRUE)/24</f>
        <v>0</v>
      </c>
    </row>
    <row r="74" ht="21" customHeight="1" outlineLevel="1">
      <c r="A74" s="10" t="inlineStr">
        <is>
          <t xml:space="preserve">#67</t>
        </is>
      </c>
      <c r="B74" s="9" t="inlineStr">
        <is>
          <t xml:space="preserve">Jehan Daruvala</t>
        </is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1" t="b">
        <v>0</v>
      </c>
      <c r="J74" s="11" t="b">
        <v>0</v>
      </c>
      <c r="K74" s="11" t="b">
        <v>0</v>
      </c>
      <c r="L74" s="11" t="b">
        <v>0</v>
      </c>
      <c r="M74" s="11" t="b">
        <v>0</v>
      </c>
      <c r="N74" s="11" t="b">
        <v>0</v>
      </c>
      <c r="O74" s="11" t="b">
        <v>0</v>
      </c>
      <c r="P74" s="11" t="b">
        <v>0</v>
      </c>
      <c r="Q74" s="11" t="b">
        <v>0</v>
      </c>
      <c r="R74" s="11" t="b">
        <v>0</v>
      </c>
      <c r="S74" s="11" t="b">
        <v>0</v>
      </c>
      <c r="T74" s="11" t="b">
        <v>0</v>
      </c>
      <c r="U74" s="11" t="b">
        <v>0</v>
      </c>
      <c r="V74" s="11" t="b">
        <v>0</v>
      </c>
      <c r="W74" s="11" t="b">
        <v>0</v>
      </c>
      <c r="X74" s="11" t="b">
        <v>0</v>
      </c>
      <c r="Y74" s="11" t="b">
        <v>0</v>
      </c>
      <c r="Z74" s="11" t="b">
        <v>0</v>
      </c>
      <c r="AA74" s="12" t="n">
        <f>COUNTIF(C74:Z74,TRUE)/24</f>
        <v>0</v>
      </c>
    </row>
    <row r="75" ht="21" customHeight="1" outlineLevel="1">
      <c r="A75" s="10" t="inlineStr">
        <is>
          <t xml:space="preserve">#68</t>
        </is>
      </c>
      <c r="B75" s="9" t="inlineStr">
        <is>
          <t xml:space="preserve">Liam Lawson</t>
        </is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1" t="b">
        <v>0</v>
      </c>
      <c r="K75" s="11" t="b">
        <v>0</v>
      </c>
      <c r="L75" s="11" t="b">
        <v>0</v>
      </c>
      <c r="M75" s="11" t="b">
        <v>0</v>
      </c>
      <c r="N75" s="11" t="b">
        <v>0</v>
      </c>
      <c r="O75" s="11" t="b">
        <v>0</v>
      </c>
      <c r="P75" s="11" t="b">
        <v>0</v>
      </c>
      <c r="Q75" s="11" t="b">
        <v>0</v>
      </c>
      <c r="R75" s="11" t="b">
        <v>0</v>
      </c>
      <c r="S75" s="11" t="b">
        <v>0</v>
      </c>
      <c r="T75" s="11" t="b">
        <v>0</v>
      </c>
      <c r="U75" s="11" t="b">
        <v>0</v>
      </c>
      <c r="V75" s="11" t="b">
        <v>0</v>
      </c>
      <c r="W75" s="11" t="b">
        <v>0</v>
      </c>
      <c r="X75" s="11" t="b">
        <v>0</v>
      </c>
      <c r="Y75" s="11" t="b">
        <v>0</v>
      </c>
      <c r="Z75" s="11" t="b">
        <v>0</v>
      </c>
      <c r="AA75" s="12" t="n">
        <f>COUNTIF(C75:Z75,TRUE)/24</f>
        <v>0</v>
      </c>
    </row>
    <row r="76" ht="21" customHeight="1" outlineLevel="1">
      <c r="A76" s="10" t="inlineStr">
        <is>
          <t xml:space="preserve">#69</t>
        </is>
      </c>
      <c r="B76" s="9" t="inlineStr">
        <is>
          <t xml:space="preserve">Jüri Vips</t>
        </is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1" t="b">
        <v>0</v>
      </c>
      <c r="K76" s="11" t="b">
        <v>0</v>
      </c>
      <c r="L76" s="11" t="b">
        <v>0</v>
      </c>
      <c r="M76" s="11" t="b">
        <v>0</v>
      </c>
      <c r="N76" s="11" t="b">
        <v>0</v>
      </c>
      <c r="O76" s="11" t="b">
        <v>0</v>
      </c>
      <c r="P76" s="11" t="b">
        <v>0</v>
      </c>
      <c r="Q76" s="11" t="b">
        <v>0</v>
      </c>
      <c r="R76" s="11" t="b">
        <v>0</v>
      </c>
      <c r="S76" s="11" t="b">
        <v>0</v>
      </c>
      <c r="T76" s="11" t="b">
        <v>0</v>
      </c>
      <c r="U76" s="11" t="b">
        <v>0</v>
      </c>
      <c r="V76" s="11" t="b">
        <v>0</v>
      </c>
      <c r="W76" s="11" t="b">
        <v>0</v>
      </c>
      <c r="X76" s="11" t="b">
        <v>0</v>
      </c>
      <c r="Y76" s="11" t="b">
        <v>0</v>
      </c>
      <c r="Z76" s="11" t="b">
        <v>0</v>
      </c>
      <c r="AA76" s="12" t="n">
        <f>COUNTIF(C76:Z76,TRUE)/24</f>
        <v>0</v>
      </c>
    </row>
    <row r="77" ht="21" customHeight="1" outlineLevel="1">
      <c r="A77" s="10" t="inlineStr">
        <is>
          <t xml:space="preserve">#70</t>
        </is>
      </c>
      <c r="B77" s="9" t="inlineStr">
        <is>
          <t xml:space="preserve">David Beckmann</t>
        </is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1" t="b">
        <v>0</v>
      </c>
      <c r="J77" s="11" t="b">
        <v>0</v>
      </c>
      <c r="K77" s="11" t="b">
        <v>0</v>
      </c>
      <c r="L77" s="11" t="b">
        <v>0</v>
      </c>
      <c r="M77" s="11" t="b">
        <v>0</v>
      </c>
      <c r="N77" s="11" t="b">
        <v>0</v>
      </c>
      <c r="O77" s="11" t="b">
        <v>0</v>
      </c>
      <c r="P77" s="11" t="b">
        <v>0</v>
      </c>
      <c r="Q77" s="11" t="b">
        <v>0</v>
      </c>
      <c r="R77" s="11" t="b">
        <v>0</v>
      </c>
      <c r="S77" s="11" t="b">
        <v>0</v>
      </c>
      <c r="T77" s="11" t="b">
        <v>0</v>
      </c>
      <c r="U77" s="11" t="b">
        <v>0</v>
      </c>
      <c r="V77" s="11" t="b">
        <v>0</v>
      </c>
      <c r="W77" s="11" t="b">
        <v>0</v>
      </c>
      <c r="X77" s="11" t="b">
        <v>0</v>
      </c>
      <c r="Y77" s="11" t="b">
        <v>0</v>
      </c>
      <c r="Z77" s="11" t="b">
        <v>0</v>
      </c>
      <c r="AA77" s="12" t="n">
        <f>COUNTIF(C77:Z77,TRUE)/24</f>
        <v>0</v>
      </c>
    </row>
    <row r="78" ht="21" customHeight="1" outlineLevel="1">
      <c r="A78" s="10" t="inlineStr">
        <is>
          <t xml:space="preserve">#71</t>
        </is>
      </c>
      <c r="B78" s="9" t="inlineStr">
        <is>
          <t xml:space="preserve">Guilherme Samaia</t>
        </is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1" t="b">
        <v>0</v>
      </c>
      <c r="J78" s="11" t="b">
        <v>0</v>
      </c>
      <c r="K78" s="11" t="b">
        <v>0</v>
      </c>
      <c r="L78" s="11" t="b">
        <v>0</v>
      </c>
      <c r="M78" s="11" t="b">
        <v>0</v>
      </c>
      <c r="N78" s="11" t="b">
        <v>0</v>
      </c>
      <c r="O78" s="11" t="b">
        <v>0</v>
      </c>
      <c r="P78" s="11" t="b">
        <v>0</v>
      </c>
      <c r="Q78" s="11" t="b">
        <v>0</v>
      </c>
      <c r="R78" s="11" t="b">
        <v>0</v>
      </c>
      <c r="S78" s="11" t="b">
        <v>0</v>
      </c>
      <c r="T78" s="11" t="b">
        <v>0</v>
      </c>
      <c r="U78" s="11" t="b">
        <v>0</v>
      </c>
      <c r="V78" s="11" t="b">
        <v>0</v>
      </c>
      <c r="W78" s="11" t="b">
        <v>0</v>
      </c>
      <c r="X78" s="11" t="b">
        <v>0</v>
      </c>
      <c r="Y78" s="11" t="b">
        <v>0</v>
      </c>
      <c r="Z78" s="11" t="b">
        <v>0</v>
      </c>
      <c r="AA78" s="12" t="n">
        <f>COUNTIF(C78:Z78,TRUE)/24</f>
        <v>0</v>
      </c>
    </row>
    <row r="79" ht="21" customHeight="1" outlineLevel="1">
      <c r="A79" s="10" t="inlineStr">
        <is>
          <t xml:space="preserve">#72</t>
        </is>
      </c>
      <c r="B79" s="9" t="inlineStr">
        <is>
          <t xml:space="preserve">Roy Nissany</t>
        </is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1" t="b">
        <v>0</v>
      </c>
      <c r="J79" s="11" t="b">
        <v>0</v>
      </c>
      <c r="K79" s="11" t="b">
        <v>0</v>
      </c>
      <c r="L79" s="11" t="b">
        <v>0</v>
      </c>
      <c r="M79" s="11" t="b">
        <v>0</v>
      </c>
      <c r="N79" s="11" t="b">
        <v>0</v>
      </c>
      <c r="O79" s="11" t="b">
        <v>0</v>
      </c>
      <c r="P79" s="11" t="b">
        <v>0</v>
      </c>
      <c r="Q79" s="11" t="b">
        <v>0</v>
      </c>
      <c r="R79" s="11" t="b">
        <v>0</v>
      </c>
      <c r="S79" s="11" t="b">
        <v>0</v>
      </c>
      <c r="T79" s="11" t="b">
        <v>0</v>
      </c>
      <c r="U79" s="11" t="b">
        <v>0</v>
      </c>
      <c r="V79" s="11" t="b">
        <v>0</v>
      </c>
      <c r="W79" s="11" t="b">
        <v>0</v>
      </c>
      <c r="X79" s="11" t="b">
        <v>0</v>
      </c>
      <c r="Y79" s="11" t="b">
        <v>0</v>
      </c>
      <c r="Z79" s="11" t="b">
        <v>0</v>
      </c>
      <c r="AA79" s="12" t="n">
        <f>COUNTIF(C79:Z79,TRUE)/24</f>
        <v>0</v>
      </c>
    </row>
    <row r="80" ht="21" customHeight="1" outlineLevel="1">
      <c r="A80" s="10" t="inlineStr">
        <is>
          <t xml:space="preserve">#73</t>
        </is>
      </c>
      <c r="B80" s="9" t="inlineStr">
        <is>
          <t xml:space="preserve">Marcus Armstrong</t>
        </is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1" t="b">
        <v>0</v>
      </c>
      <c r="J80" s="11" t="b">
        <v>0</v>
      </c>
      <c r="K80" s="11" t="b">
        <v>0</v>
      </c>
      <c r="L80" s="11" t="b">
        <v>0</v>
      </c>
      <c r="M80" s="11" t="b">
        <v>0</v>
      </c>
      <c r="N80" s="11" t="b">
        <v>0</v>
      </c>
      <c r="O80" s="11" t="b">
        <v>0</v>
      </c>
      <c r="P80" s="11" t="b">
        <v>0</v>
      </c>
      <c r="Q80" s="11" t="b">
        <v>0</v>
      </c>
      <c r="R80" s="11" t="b">
        <v>0</v>
      </c>
      <c r="S80" s="11" t="b">
        <v>0</v>
      </c>
      <c r="T80" s="11" t="b">
        <v>0</v>
      </c>
      <c r="U80" s="11" t="b">
        <v>0</v>
      </c>
      <c r="V80" s="11" t="b">
        <v>0</v>
      </c>
      <c r="W80" s="11" t="b">
        <v>0</v>
      </c>
      <c r="X80" s="11" t="b">
        <v>0</v>
      </c>
      <c r="Y80" s="11" t="b">
        <v>0</v>
      </c>
      <c r="Z80" s="11" t="b">
        <v>0</v>
      </c>
      <c r="AA80" s="12" t="n">
        <f>COUNTIF(C80:Z80,TRUE)/24</f>
        <v>0</v>
      </c>
    </row>
    <row r="81" ht="21" customHeight="1" outlineLevel="1">
      <c r="A81" s="10" t="inlineStr">
        <is>
          <t xml:space="preserve">#74</t>
        </is>
      </c>
      <c r="B81" s="9" t="inlineStr">
        <is>
          <t xml:space="preserve">Matteo Nannini</t>
        </is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1" t="b">
        <v>0</v>
      </c>
      <c r="I81" s="11" t="b">
        <v>0</v>
      </c>
      <c r="J81" s="11" t="b">
        <v>0</v>
      </c>
      <c r="K81" s="11" t="b">
        <v>0</v>
      </c>
      <c r="L81" s="11" t="b">
        <v>0</v>
      </c>
      <c r="M81" s="11" t="b">
        <v>0</v>
      </c>
      <c r="N81" s="11" t="b">
        <v>0</v>
      </c>
      <c r="O81" s="11" t="b">
        <v>0</v>
      </c>
      <c r="P81" s="11" t="b">
        <v>0</v>
      </c>
      <c r="Q81" s="11" t="b">
        <v>0</v>
      </c>
      <c r="R81" s="11" t="b">
        <v>0</v>
      </c>
      <c r="S81" s="11" t="b">
        <v>0</v>
      </c>
      <c r="T81" s="11" t="b">
        <v>0</v>
      </c>
      <c r="U81" s="11" t="b">
        <v>0</v>
      </c>
      <c r="V81" s="11" t="b">
        <v>0</v>
      </c>
      <c r="W81" s="11" t="b">
        <v>0</v>
      </c>
      <c r="X81" s="11" t="b">
        <v>0</v>
      </c>
      <c r="Y81" s="11" t="b">
        <v>0</v>
      </c>
      <c r="Z81" s="11" t="b">
        <v>0</v>
      </c>
      <c r="AA81" s="12" t="n">
        <f>COUNTIF(C81:Z81,TRUE)/24</f>
        <v>0</v>
      </c>
    </row>
    <row r="82" ht="21" customHeight="1" outlineLevel="1">
      <c r="A82" s="10" t="inlineStr">
        <is>
          <t xml:space="preserve">#75</t>
        </is>
      </c>
      <c r="B82" s="9" t="inlineStr">
        <is>
          <t xml:space="preserve">Alessio Deledda</t>
        </is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1" t="b">
        <v>0</v>
      </c>
      <c r="I82" s="11" t="b">
        <v>0</v>
      </c>
      <c r="J82" s="11" t="b">
        <v>0</v>
      </c>
      <c r="K82" s="11" t="b">
        <v>0</v>
      </c>
      <c r="L82" s="11" t="b">
        <v>0</v>
      </c>
      <c r="M82" s="11" t="b">
        <v>0</v>
      </c>
      <c r="N82" s="11" t="b">
        <v>0</v>
      </c>
      <c r="O82" s="11" t="b">
        <v>0</v>
      </c>
      <c r="P82" s="11" t="b">
        <v>0</v>
      </c>
      <c r="Q82" s="11" t="b">
        <v>0</v>
      </c>
      <c r="R82" s="11" t="b">
        <v>0</v>
      </c>
      <c r="S82" s="11" t="b">
        <v>0</v>
      </c>
      <c r="T82" s="11" t="b">
        <v>0</v>
      </c>
      <c r="U82" s="11" t="b">
        <v>0</v>
      </c>
      <c r="V82" s="11" t="b">
        <v>0</v>
      </c>
      <c r="W82" s="11" t="b">
        <v>0</v>
      </c>
      <c r="X82" s="11" t="b">
        <v>0</v>
      </c>
      <c r="Y82" s="11" t="b">
        <v>0</v>
      </c>
      <c r="Z82" s="11" t="b">
        <v>0</v>
      </c>
      <c r="AA82" s="12" t="n">
        <f>COUNTIF(C82:Z82,TRUE)/24</f>
        <v>0</v>
      </c>
    </row>
    <row r="83" ht="21" customHeight="1" outlineLevel="1">
      <c r="A83" s="10" t="inlineStr">
        <is>
          <t xml:space="preserve">#76</t>
        </is>
      </c>
      <c r="B83" s="9" t="inlineStr">
        <is>
          <t xml:space="preserve">Bent Viscaal</t>
        </is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1" t="b">
        <v>0</v>
      </c>
      <c r="I83" s="11" t="b">
        <v>0</v>
      </c>
      <c r="J83" s="11" t="b">
        <v>0</v>
      </c>
      <c r="K83" s="11" t="b">
        <v>0</v>
      </c>
      <c r="L83" s="11" t="b">
        <v>0</v>
      </c>
      <c r="M83" s="11" t="b">
        <v>0</v>
      </c>
      <c r="N83" s="11" t="b">
        <v>0</v>
      </c>
      <c r="O83" s="11" t="b">
        <v>0</v>
      </c>
      <c r="P83" s="11" t="b">
        <v>0</v>
      </c>
      <c r="Q83" s="11" t="b">
        <v>0</v>
      </c>
      <c r="R83" s="11" t="b">
        <v>0</v>
      </c>
      <c r="S83" s="11" t="b">
        <v>0</v>
      </c>
      <c r="T83" s="11" t="b">
        <v>0</v>
      </c>
      <c r="U83" s="11" t="b">
        <v>0</v>
      </c>
      <c r="V83" s="11" t="b">
        <v>0</v>
      </c>
      <c r="W83" s="11" t="b">
        <v>0</v>
      </c>
      <c r="X83" s="11" t="b">
        <v>0</v>
      </c>
      <c r="Y83" s="11" t="b">
        <v>0</v>
      </c>
      <c r="Z83" s="11" t="b">
        <v>0</v>
      </c>
      <c r="AA83" s="12" t="n">
        <f>COUNTIF(C83:Z83,TRUE)/24</f>
        <v>0</v>
      </c>
    </row>
    <row r="84" ht="21" customHeight="1" outlineLevel="1">
      <c r="A84" s="10" t="inlineStr">
        <is>
          <t xml:space="preserve">#77</t>
        </is>
      </c>
      <c r="B84" s="9" t="inlineStr">
        <is>
          <t xml:space="preserve">Marino Sato</t>
        </is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1" t="b">
        <v>0</v>
      </c>
      <c r="I84" s="11" t="b">
        <v>0</v>
      </c>
      <c r="J84" s="11" t="b">
        <v>0</v>
      </c>
      <c r="K84" s="11" t="b">
        <v>0</v>
      </c>
      <c r="L84" s="11" t="b">
        <v>0</v>
      </c>
      <c r="M84" s="11" t="b">
        <v>0</v>
      </c>
      <c r="N84" s="11" t="b">
        <v>0</v>
      </c>
      <c r="O84" s="11" t="b">
        <v>0</v>
      </c>
      <c r="P84" s="11" t="b">
        <v>0</v>
      </c>
      <c r="Q84" s="11" t="b">
        <v>0</v>
      </c>
      <c r="R84" s="11" t="b">
        <v>0</v>
      </c>
      <c r="S84" s="11" t="b">
        <v>0</v>
      </c>
      <c r="T84" s="11" t="b">
        <v>0</v>
      </c>
      <c r="U84" s="11" t="b">
        <v>0</v>
      </c>
      <c r="V84" s="11" t="b">
        <v>0</v>
      </c>
      <c r="W84" s="11" t="b">
        <v>0</v>
      </c>
      <c r="X84" s="11" t="b">
        <v>0</v>
      </c>
      <c r="Y84" s="11" t="b">
        <v>0</v>
      </c>
      <c r="Z84" s="11" t="b">
        <v>0</v>
      </c>
      <c r="AA84" s="12" t="n">
        <f>COUNTIF(C84:Z84,TRUE)/24</f>
        <v>0</v>
      </c>
    </row>
    <row r="85" ht="21" customHeight="1" outlineLevel="1">
      <c r="A85" s="10" t="inlineStr">
        <is>
          <t xml:space="preserve">#78</t>
        </is>
      </c>
      <c r="B85" s="9" t="inlineStr">
        <is>
          <t xml:space="preserve">Théo Pourchaire</t>
        </is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1" t="b">
        <v>0</v>
      </c>
      <c r="I85" s="11" t="b">
        <v>0</v>
      </c>
      <c r="J85" s="11" t="b">
        <v>0</v>
      </c>
      <c r="K85" s="11" t="b">
        <v>0</v>
      </c>
      <c r="L85" s="11" t="b">
        <v>0</v>
      </c>
      <c r="M85" s="11" t="b">
        <v>0</v>
      </c>
      <c r="N85" s="11" t="b">
        <v>0</v>
      </c>
      <c r="O85" s="11" t="b">
        <v>0</v>
      </c>
      <c r="P85" s="11" t="b">
        <v>0</v>
      </c>
      <c r="Q85" s="11" t="b">
        <v>0</v>
      </c>
      <c r="R85" s="11" t="b">
        <v>0</v>
      </c>
      <c r="S85" s="11" t="b">
        <v>0</v>
      </c>
      <c r="T85" s="11" t="b">
        <v>0</v>
      </c>
      <c r="U85" s="11" t="b">
        <v>0</v>
      </c>
      <c r="V85" s="11" t="b">
        <v>0</v>
      </c>
      <c r="W85" s="11" t="b">
        <v>0</v>
      </c>
      <c r="X85" s="11" t="b">
        <v>0</v>
      </c>
      <c r="Y85" s="11" t="b">
        <v>0</v>
      </c>
      <c r="Z85" s="11" t="b">
        <v>0</v>
      </c>
      <c r="AA85" s="12" t="n">
        <f>COUNTIF(C85:Z85,TRUE)/24</f>
        <v>0</v>
      </c>
    </row>
    <row r="86" ht="21" customHeight="1" outlineLevel="1">
      <c r="A86" s="10" t="inlineStr">
        <is>
          <t xml:space="preserve">#79</t>
        </is>
      </c>
      <c r="B86" s="9" t="inlineStr">
        <is>
          <t xml:space="preserve">Christian Lundgaard</t>
        </is>
      </c>
      <c r="C86" s="11" t="b">
        <v>0</v>
      </c>
      <c r="D86" s="11" t="b">
        <v>0</v>
      </c>
      <c r="E86" s="11" t="b">
        <v>0</v>
      </c>
      <c r="F86" s="11" t="b">
        <v>0</v>
      </c>
      <c r="G86" s="11" t="b">
        <v>0</v>
      </c>
      <c r="H86" s="11" t="b">
        <v>0</v>
      </c>
      <c r="I86" s="11" t="b">
        <v>0</v>
      </c>
      <c r="J86" s="11" t="b">
        <v>0</v>
      </c>
      <c r="K86" s="11" t="b">
        <v>0</v>
      </c>
      <c r="L86" s="11" t="b">
        <v>0</v>
      </c>
      <c r="M86" s="11" t="b">
        <v>0</v>
      </c>
      <c r="N86" s="11" t="b">
        <v>0</v>
      </c>
      <c r="O86" s="11" t="b">
        <v>0</v>
      </c>
      <c r="P86" s="11" t="b">
        <v>0</v>
      </c>
      <c r="Q86" s="11" t="b">
        <v>0</v>
      </c>
      <c r="R86" s="11" t="b">
        <v>0</v>
      </c>
      <c r="S86" s="11" t="b">
        <v>0</v>
      </c>
      <c r="T86" s="11" t="b">
        <v>0</v>
      </c>
      <c r="U86" s="11" t="b">
        <v>0</v>
      </c>
      <c r="V86" s="11" t="b">
        <v>0</v>
      </c>
      <c r="W86" s="11" t="b">
        <v>0</v>
      </c>
      <c r="X86" s="11" t="b">
        <v>0</v>
      </c>
      <c r="Y86" s="11" t="b">
        <v>0</v>
      </c>
      <c r="Z86" s="11" t="b">
        <v>0</v>
      </c>
      <c r="AA86" s="12" t="n">
        <f>COUNTIF(C86:Z86,TRUE)/24</f>
        <v>0</v>
      </c>
    </row>
    <row r="87" ht="7" customHeight="1"/>
    <row r="88" ht="27" customHeight="1">
      <c r="A88" s="8" t="inlineStr">
        <is>
          <t xml:space="preserve">F1 CREW  ·  16 cartes</t>
        </is>
      </c>
      <c r="AA88" s="12" t="n">
        <f>COUNTIF(C89:Z104,TRUE)/384</f>
        <v>0</v>
      </c>
    </row>
    <row r="89" ht="21" customHeight="1" outlineLevel="1">
      <c r="A89" s="10" t="inlineStr">
        <is>
          <t xml:space="preserve">#80</t>
        </is>
      </c>
      <c r="B89" s="9" t="inlineStr">
        <is>
          <t xml:space="preserve">James Allison</t>
        </is>
      </c>
      <c r="C89" s="11" t="b">
        <v>0</v>
      </c>
      <c r="D89" s="11" t="b">
        <v>0</v>
      </c>
      <c r="E89" s="11" t="b">
        <v>0</v>
      </c>
      <c r="F89" s="11" t="b">
        <v>0</v>
      </c>
      <c r="G89" s="11" t="b">
        <v>0</v>
      </c>
      <c r="H89" s="11" t="b">
        <v>0</v>
      </c>
      <c r="I89" s="11" t="b">
        <v>0</v>
      </c>
      <c r="J89" s="11" t="b">
        <v>0</v>
      </c>
      <c r="K89" s="11" t="b">
        <v>0</v>
      </c>
      <c r="L89" s="11" t="b">
        <v>0</v>
      </c>
      <c r="M89" s="11" t="b">
        <v>0</v>
      </c>
      <c r="N89" s="11" t="b">
        <v>0</v>
      </c>
      <c r="O89" s="11" t="b">
        <v>0</v>
      </c>
      <c r="P89" s="11" t="b">
        <v>0</v>
      </c>
      <c r="Q89" s="11" t="b">
        <v>0</v>
      </c>
      <c r="R89" s="11" t="b">
        <v>0</v>
      </c>
      <c r="S89" s="11" t="b">
        <v>0</v>
      </c>
      <c r="T89" s="11" t="b">
        <v>0</v>
      </c>
      <c r="U89" s="11" t="b">
        <v>0</v>
      </c>
      <c r="V89" s="11" t="b">
        <v>0</v>
      </c>
      <c r="W89" s="11" t="b">
        <v>0</v>
      </c>
      <c r="X89" s="11" t="b">
        <v>0</v>
      </c>
      <c r="Y89" s="11" t="b">
        <v>0</v>
      </c>
      <c r="Z89" s="11" t="b">
        <v>0</v>
      </c>
      <c r="AA89" s="12" t="n">
        <f>COUNTIF(C89:Z89,TRUE)/24</f>
        <v>0</v>
      </c>
    </row>
    <row r="90" ht="21" customHeight="1" outlineLevel="1">
      <c r="A90" s="10" t="inlineStr">
        <is>
          <t xml:space="preserve">#81</t>
        </is>
      </c>
      <c r="B90" s="9" t="inlineStr">
        <is>
          <t xml:space="preserve">Toto Wolff</t>
        </is>
      </c>
      <c r="C90" s="11" t="b">
        <v>0</v>
      </c>
      <c r="D90" s="11" t="b">
        <v>0</v>
      </c>
      <c r="E90" s="11" t="b">
        <v>0</v>
      </c>
      <c r="F90" s="11" t="b">
        <v>0</v>
      </c>
      <c r="G90" s="11" t="b">
        <v>0</v>
      </c>
      <c r="H90" s="11" t="b">
        <v>0</v>
      </c>
      <c r="I90" s="11" t="b">
        <v>0</v>
      </c>
      <c r="J90" s="11" t="b">
        <v>0</v>
      </c>
      <c r="K90" s="11" t="b">
        <v>0</v>
      </c>
      <c r="L90" s="11" t="b">
        <v>0</v>
      </c>
      <c r="M90" s="11" t="b">
        <v>0</v>
      </c>
      <c r="N90" s="11" t="b">
        <v>0</v>
      </c>
      <c r="O90" s="11" t="b">
        <v>0</v>
      </c>
      <c r="P90" s="11" t="b">
        <v>0</v>
      </c>
      <c r="Q90" s="11" t="b">
        <v>0</v>
      </c>
      <c r="R90" s="11" t="b">
        <v>0</v>
      </c>
      <c r="S90" s="11" t="b">
        <v>0</v>
      </c>
      <c r="T90" s="11" t="b">
        <v>0</v>
      </c>
      <c r="U90" s="11" t="b">
        <v>0</v>
      </c>
      <c r="V90" s="11" t="b">
        <v>0</v>
      </c>
      <c r="W90" s="11" t="b">
        <v>0</v>
      </c>
      <c r="X90" s="11" t="b">
        <v>0</v>
      </c>
      <c r="Y90" s="11" t="b">
        <v>0</v>
      </c>
      <c r="Z90" s="11" t="b">
        <v>0</v>
      </c>
      <c r="AA90" s="12" t="n">
        <f>COUNTIF(C90:Z90,TRUE)/24</f>
        <v>0</v>
      </c>
    </row>
    <row r="91" ht="21" customHeight="1" outlineLevel="1">
      <c r="A91" s="10" t="inlineStr">
        <is>
          <t xml:space="preserve">#82</t>
        </is>
      </c>
      <c r="B91" s="9" t="inlineStr">
        <is>
          <t xml:space="preserve">Davide Brivio</t>
        </is>
      </c>
      <c r="C91" s="11" t="b">
        <v>0</v>
      </c>
      <c r="D91" s="11" t="b">
        <v>0</v>
      </c>
      <c r="E91" s="11" t="b">
        <v>0</v>
      </c>
      <c r="F91" s="11" t="b">
        <v>0</v>
      </c>
      <c r="G91" s="11" t="b">
        <v>0</v>
      </c>
      <c r="H91" s="11" t="b">
        <v>0</v>
      </c>
      <c r="I91" s="11" t="b">
        <v>0</v>
      </c>
      <c r="J91" s="11" t="b">
        <v>0</v>
      </c>
      <c r="K91" s="11" t="b">
        <v>0</v>
      </c>
      <c r="L91" s="11" t="b">
        <v>0</v>
      </c>
      <c r="M91" s="11" t="b">
        <v>0</v>
      </c>
      <c r="N91" s="11" t="b">
        <v>0</v>
      </c>
      <c r="O91" s="11" t="b">
        <v>0</v>
      </c>
      <c r="P91" s="11" t="b">
        <v>0</v>
      </c>
      <c r="Q91" s="11" t="b">
        <v>0</v>
      </c>
      <c r="R91" s="11" t="b">
        <v>0</v>
      </c>
      <c r="S91" s="11" t="b">
        <v>0</v>
      </c>
      <c r="T91" s="11" t="b">
        <v>0</v>
      </c>
      <c r="U91" s="11" t="b">
        <v>0</v>
      </c>
      <c r="V91" s="11" t="b">
        <v>0</v>
      </c>
      <c r="W91" s="11" t="b">
        <v>0</v>
      </c>
      <c r="X91" s="11" t="b">
        <v>0</v>
      </c>
      <c r="Y91" s="11" t="b">
        <v>0</v>
      </c>
      <c r="Z91" s="11" t="b">
        <v>0</v>
      </c>
      <c r="AA91" s="12" t="n">
        <f>COUNTIF(C91:Z91,TRUE)/24</f>
        <v>0</v>
      </c>
    </row>
    <row r="92" ht="21" customHeight="1" outlineLevel="1">
      <c r="A92" s="10" t="inlineStr">
        <is>
          <t xml:space="preserve">#83</t>
        </is>
      </c>
      <c r="B92" s="9" t="inlineStr">
        <is>
          <t xml:space="preserve">Mattia Binotto</t>
        </is>
      </c>
      <c r="C92" s="11" t="b">
        <v>0</v>
      </c>
      <c r="D92" s="11" t="b">
        <v>0</v>
      </c>
      <c r="E92" s="11" t="b">
        <v>0</v>
      </c>
      <c r="F92" s="11" t="b">
        <v>0</v>
      </c>
      <c r="G92" s="11" t="b">
        <v>0</v>
      </c>
      <c r="H92" s="11" t="b">
        <v>0</v>
      </c>
      <c r="I92" s="11" t="b">
        <v>0</v>
      </c>
      <c r="J92" s="11" t="b">
        <v>0</v>
      </c>
      <c r="K92" s="11" t="b">
        <v>0</v>
      </c>
      <c r="L92" s="11" t="b">
        <v>0</v>
      </c>
      <c r="M92" s="11" t="b">
        <v>0</v>
      </c>
      <c r="N92" s="11" t="b">
        <v>0</v>
      </c>
      <c r="O92" s="11" t="b">
        <v>0</v>
      </c>
      <c r="P92" s="11" t="b">
        <v>0</v>
      </c>
      <c r="Q92" s="11" t="b">
        <v>0</v>
      </c>
      <c r="R92" s="11" t="b">
        <v>0</v>
      </c>
      <c r="S92" s="11" t="b">
        <v>0</v>
      </c>
      <c r="T92" s="11" t="b">
        <v>0</v>
      </c>
      <c r="U92" s="11" t="b">
        <v>0</v>
      </c>
      <c r="V92" s="11" t="b">
        <v>0</v>
      </c>
      <c r="W92" s="11" t="b">
        <v>0</v>
      </c>
      <c r="X92" s="11" t="b">
        <v>0</v>
      </c>
      <c r="Y92" s="11" t="b">
        <v>0</v>
      </c>
      <c r="Z92" s="11" t="b">
        <v>0</v>
      </c>
      <c r="AA92" s="12" t="n">
        <f>COUNTIF(C92:Z92,TRUE)/24</f>
        <v>0</v>
      </c>
    </row>
    <row r="93" ht="21" customHeight="1" outlineLevel="1">
      <c r="A93" s="10" t="inlineStr">
        <is>
          <t xml:space="preserve">#84</t>
        </is>
      </c>
      <c r="B93" s="9" t="inlineStr">
        <is>
          <t xml:space="preserve">Christian Horner</t>
        </is>
      </c>
      <c r="C93" s="11" t="b">
        <v>0</v>
      </c>
      <c r="D93" s="11" t="b">
        <v>0</v>
      </c>
      <c r="E93" s="11" t="b">
        <v>0</v>
      </c>
      <c r="F93" s="11" t="b">
        <v>0</v>
      </c>
      <c r="G93" s="11" t="b">
        <v>0</v>
      </c>
      <c r="H93" s="11" t="b">
        <v>0</v>
      </c>
      <c r="I93" s="11" t="b">
        <v>0</v>
      </c>
      <c r="J93" s="11" t="b">
        <v>0</v>
      </c>
      <c r="K93" s="11" t="b">
        <v>0</v>
      </c>
      <c r="L93" s="11" t="b">
        <v>0</v>
      </c>
      <c r="M93" s="11" t="b">
        <v>0</v>
      </c>
      <c r="N93" s="11" t="b">
        <v>0</v>
      </c>
      <c r="O93" s="11" t="b">
        <v>0</v>
      </c>
      <c r="P93" s="11" t="b">
        <v>0</v>
      </c>
      <c r="Q93" s="11" t="b">
        <v>0</v>
      </c>
      <c r="R93" s="11" t="b">
        <v>0</v>
      </c>
      <c r="S93" s="11" t="b">
        <v>0</v>
      </c>
      <c r="T93" s="11" t="b">
        <v>0</v>
      </c>
      <c r="U93" s="11" t="b">
        <v>0</v>
      </c>
      <c r="V93" s="11" t="b">
        <v>0</v>
      </c>
      <c r="W93" s="11" t="b">
        <v>0</v>
      </c>
      <c r="X93" s="11" t="b">
        <v>0</v>
      </c>
      <c r="Y93" s="11" t="b">
        <v>0</v>
      </c>
      <c r="Z93" s="11" t="b">
        <v>0</v>
      </c>
      <c r="AA93" s="12" t="n">
        <f>COUNTIF(C93:Z93,TRUE)/24</f>
        <v>0</v>
      </c>
    </row>
    <row r="94" ht="21" customHeight="1" outlineLevel="1">
      <c r="A94" s="10" t="inlineStr">
        <is>
          <t xml:space="preserve">#85</t>
        </is>
      </c>
      <c r="B94" s="9" t="inlineStr">
        <is>
          <t xml:space="preserve">Pierre Waché</t>
        </is>
      </c>
      <c r="C94" s="11" t="b">
        <v>0</v>
      </c>
      <c r="D94" s="11" t="b">
        <v>0</v>
      </c>
      <c r="E94" s="11" t="b">
        <v>0</v>
      </c>
      <c r="F94" s="11" t="b">
        <v>0</v>
      </c>
      <c r="G94" s="11" t="b">
        <v>0</v>
      </c>
      <c r="H94" s="11" t="b">
        <v>0</v>
      </c>
      <c r="I94" s="11" t="b">
        <v>0</v>
      </c>
      <c r="J94" s="11" t="b">
        <v>0</v>
      </c>
      <c r="K94" s="11" t="b">
        <v>0</v>
      </c>
      <c r="L94" s="11" t="b">
        <v>0</v>
      </c>
      <c r="M94" s="11" t="b">
        <v>0</v>
      </c>
      <c r="N94" s="11" t="b">
        <v>0</v>
      </c>
      <c r="O94" s="11" t="b">
        <v>0</v>
      </c>
      <c r="P94" s="11" t="b">
        <v>0</v>
      </c>
      <c r="Q94" s="11" t="b">
        <v>0</v>
      </c>
      <c r="R94" s="11" t="b">
        <v>0</v>
      </c>
      <c r="S94" s="11" t="b">
        <v>0</v>
      </c>
      <c r="T94" s="11" t="b">
        <v>0</v>
      </c>
      <c r="U94" s="11" t="b">
        <v>0</v>
      </c>
      <c r="V94" s="11" t="b">
        <v>0</v>
      </c>
      <c r="W94" s="11" t="b">
        <v>0</v>
      </c>
      <c r="X94" s="11" t="b">
        <v>0</v>
      </c>
      <c r="Y94" s="11" t="b">
        <v>0</v>
      </c>
      <c r="Z94" s="11" t="b">
        <v>0</v>
      </c>
      <c r="AA94" s="12" t="n">
        <f>COUNTIF(C94:Z94,TRUE)/24</f>
        <v>0</v>
      </c>
    </row>
    <row r="95" ht="21" customHeight="1" outlineLevel="1">
      <c r="A95" s="10" t="inlineStr">
        <is>
          <t xml:space="preserve">#86</t>
        </is>
      </c>
      <c r="B95" s="9" t="inlineStr">
        <is>
          <t xml:space="preserve">Andreas Seidl</t>
        </is>
      </c>
      <c r="C95" s="11" t="b">
        <v>0</v>
      </c>
      <c r="D95" s="11" t="b">
        <v>0</v>
      </c>
      <c r="E95" s="11" t="b">
        <v>0</v>
      </c>
      <c r="F95" s="11" t="b">
        <v>0</v>
      </c>
      <c r="G95" s="11" t="b">
        <v>0</v>
      </c>
      <c r="H95" s="11" t="b">
        <v>0</v>
      </c>
      <c r="I95" s="11" t="b">
        <v>0</v>
      </c>
      <c r="J95" s="11" t="b">
        <v>0</v>
      </c>
      <c r="K95" s="11" t="b">
        <v>0</v>
      </c>
      <c r="L95" s="11" t="b">
        <v>0</v>
      </c>
      <c r="M95" s="11" t="b">
        <v>0</v>
      </c>
      <c r="N95" s="11" t="b">
        <v>0</v>
      </c>
      <c r="O95" s="11" t="b">
        <v>0</v>
      </c>
      <c r="P95" s="11" t="b">
        <v>0</v>
      </c>
      <c r="Q95" s="11" t="b">
        <v>0</v>
      </c>
      <c r="R95" s="11" t="b">
        <v>0</v>
      </c>
      <c r="S95" s="11" t="b">
        <v>0</v>
      </c>
      <c r="T95" s="11" t="b">
        <v>0</v>
      </c>
      <c r="U95" s="11" t="b">
        <v>0</v>
      </c>
      <c r="V95" s="11" t="b">
        <v>0</v>
      </c>
      <c r="W95" s="11" t="b">
        <v>0</v>
      </c>
      <c r="X95" s="11" t="b">
        <v>0</v>
      </c>
      <c r="Y95" s="11" t="b">
        <v>0</v>
      </c>
      <c r="Z95" s="11" t="b">
        <v>0</v>
      </c>
      <c r="AA95" s="12" t="n">
        <f>COUNTIF(C95:Z95,TRUE)/24</f>
        <v>0</v>
      </c>
    </row>
    <row r="96" ht="21" customHeight="1" outlineLevel="1">
      <c r="A96" s="10" t="inlineStr">
        <is>
          <t xml:space="preserve">#87</t>
        </is>
      </c>
      <c r="B96" s="9" t="inlineStr">
        <is>
          <t xml:space="preserve">James Key</t>
        </is>
      </c>
      <c r="C96" s="11" t="b">
        <v>0</v>
      </c>
      <c r="D96" s="11" t="b">
        <v>0</v>
      </c>
      <c r="E96" s="11" t="b">
        <v>0</v>
      </c>
      <c r="F96" s="11" t="b">
        <v>0</v>
      </c>
      <c r="G96" s="11" t="b">
        <v>0</v>
      </c>
      <c r="H96" s="11" t="b">
        <v>0</v>
      </c>
      <c r="I96" s="11" t="b">
        <v>0</v>
      </c>
      <c r="J96" s="11" t="b">
        <v>0</v>
      </c>
      <c r="K96" s="11" t="b">
        <v>0</v>
      </c>
      <c r="L96" s="11" t="b">
        <v>0</v>
      </c>
      <c r="M96" s="11" t="b">
        <v>0</v>
      </c>
      <c r="N96" s="11" t="b">
        <v>0</v>
      </c>
      <c r="O96" s="11" t="b">
        <v>0</v>
      </c>
      <c r="P96" s="11" t="b">
        <v>0</v>
      </c>
      <c r="Q96" s="11" t="b">
        <v>0</v>
      </c>
      <c r="R96" s="11" t="b">
        <v>0</v>
      </c>
      <c r="S96" s="11" t="b">
        <v>0</v>
      </c>
      <c r="T96" s="11" t="b">
        <v>0</v>
      </c>
      <c r="U96" s="11" t="b">
        <v>0</v>
      </c>
      <c r="V96" s="11" t="b">
        <v>0</v>
      </c>
      <c r="W96" s="11" t="b">
        <v>0</v>
      </c>
      <c r="X96" s="11" t="b">
        <v>0</v>
      </c>
      <c r="Y96" s="11" t="b">
        <v>0</v>
      </c>
      <c r="Z96" s="11" t="b">
        <v>0</v>
      </c>
      <c r="AA96" s="12" t="n">
        <f>COUNTIF(C96:Z96,TRUE)/24</f>
        <v>0</v>
      </c>
    </row>
    <row r="97" ht="21" customHeight="1" outlineLevel="1">
      <c r="A97" s="10" t="inlineStr">
        <is>
          <t xml:space="preserve">#88</t>
        </is>
      </c>
      <c r="B97" s="9" t="inlineStr">
        <is>
          <t xml:space="preserve">Franz Tost</t>
        </is>
      </c>
      <c r="C97" s="11" t="b">
        <v>0</v>
      </c>
      <c r="D97" s="11" t="b">
        <v>0</v>
      </c>
      <c r="E97" s="11" t="b">
        <v>0</v>
      </c>
      <c r="F97" s="11" t="b">
        <v>0</v>
      </c>
      <c r="G97" s="11" t="b">
        <v>0</v>
      </c>
      <c r="H97" s="11" t="b">
        <v>0</v>
      </c>
      <c r="I97" s="11" t="b">
        <v>0</v>
      </c>
      <c r="J97" s="11" t="b">
        <v>0</v>
      </c>
      <c r="K97" s="11" t="b">
        <v>0</v>
      </c>
      <c r="L97" s="11" t="b">
        <v>0</v>
      </c>
      <c r="M97" s="11" t="b">
        <v>0</v>
      </c>
      <c r="N97" s="11" t="b">
        <v>0</v>
      </c>
      <c r="O97" s="11" t="b">
        <v>0</v>
      </c>
      <c r="P97" s="11" t="b">
        <v>0</v>
      </c>
      <c r="Q97" s="11" t="b">
        <v>0</v>
      </c>
      <c r="R97" s="11" t="b">
        <v>0</v>
      </c>
      <c r="S97" s="11" t="b">
        <v>0</v>
      </c>
      <c r="T97" s="11" t="b">
        <v>0</v>
      </c>
      <c r="U97" s="11" t="b">
        <v>0</v>
      </c>
      <c r="V97" s="11" t="b">
        <v>0</v>
      </c>
      <c r="W97" s="11" t="b">
        <v>0</v>
      </c>
      <c r="X97" s="11" t="b">
        <v>0</v>
      </c>
      <c r="Y97" s="11" t="b">
        <v>0</v>
      </c>
      <c r="Z97" s="11" t="b">
        <v>0</v>
      </c>
      <c r="AA97" s="12" t="n">
        <f>COUNTIF(C97:Z97,TRUE)/24</f>
        <v>0</v>
      </c>
    </row>
    <row r="98" ht="21" customHeight="1" outlineLevel="1">
      <c r="A98" s="10" t="inlineStr">
        <is>
          <t xml:space="preserve">#89</t>
        </is>
      </c>
      <c r="B98" s="9" t="inlineStr">
        <is>
          <t xml:space="preserve">Jody Egginton</t>
        </is>
      </c>
      <c r="C98" s="11" t="b">
        <v>0</v>
      </c>
      <c r="D98" s="11" t="b">
        <v>0</v>
      </c>
      <c r="E98" s="11" t="b">
        <v>0</v>
      </c>
      <c r="F98" s="11" t="b">
        <v>0</v>
      </c>
      <c r="G98" s="11" t="b">
        <v>0</v>
      </c>
      <c r="H98" s="11" t="b">
        <v>0</v>
      </c>
      <c r="I98" s="11" t="b">
        <v>0</v>
      </c>
      <c r="J98" s="11" t="b">
        <v>0</v>
      </c>
      <c r="K98" s="11" t="b">
        <v>0</v>
      </c>
      <c r="L98" s="11" t="b">
        <v>0</v>
      </c>
      <c r="M98" s="11" t="b">
        <v>0</v>
      </c>
      <c r="N98" s="11" t="b">
        <v>0</v>
      </c>
      <c r="O98" s="11" t="b">
        <v>0</v>
      </c>
      <c r="P98" s="11" t="b">
        <v>0</v>
      </c>
      <c r="Q98" s="11" t="b">
        <v>0</v>
      </c>
      <c r="R98" s="11" t="b">
        <v>0</v>
      </c>
      <c r="S98" s="11" t="b">
        <v>0</v>
      </c>
      <c r="T98" s="11" t="b">
        <v>0</v>
      </c>
      <c r="U98" s="11" t="b">
        <v>0</v>
      </c>
      <c r="V98" s="11" t="b">
        <v>0</v>
      </c>
      <c r="W98" s="11" t="b">
        <v>0</v>
      </c>
      <c r="X98" s="11" t="b">
        <v>0</v>
      </c>
      <c r="Y98" s="11" t="b">
        <v>0</v>
      </c>
      <c r="Z98" s="11" t="b">
        <v>0</v>
      </c>
      <c r="AA98" s="12" t="n">
        <f>COUNTIF(C98:Z98,TRUE)/24</f>
        <v>0</v>
      </c>
    </row>
    <row r="99" ht="21" customHeight="1" outlineLevel="1">
      <c r="A99" s="10" t="inlineStr">
        <is>
          <t xml:space="preserve">#90</t>
        </is>
      </c>
      <c r="B99" s="9" t="inlineStr">
        <is>
          <t xml:space="preserve">Jost Capito</t>
        </is>
      </c>
      <c r="C99" s="11" t="b">
        <v>0</v>
      </c>
      <c r="D99" s="11" t="b">
        <v>0</v>
      </c>
      <c r="E99" s="11" t="b">
        <v>0</v>
      </c>
      <c r="F99" s="11" t="b">
        <v>0</v>
      </c>
      <c r="G99" s="11" t="b">
        <v>0</v>
      </c>
      <c r="H99" s="11" t="b">
        <v>0</v>
      </c>
      <c r="I99" s="11" t="b">
        <v>0</v>
      </c>
      <c r="J99" s="11" t="b">
        <v>0</v>
      </c>
      <c r="K99" s="11" t="b">
        <v>0</v>
      </c>
      <c r="L99" s="11" t="b">
        <v>0</v>
      </c>
      <c r="M99" s="11" t="b">
        <v>0</v>
      </c>
      <c r="N99" s="11" t="b">
        <v>0</v>
      </c>
      <c r="O99" s="11" t="b">
        <v>0</v>
      </c>
      <c r="P99" s="11" t="b">
        <v>0</v>
      </c>
      <c r="Q99" s="11" t="b">
        <v>0</v>
      </c>
      <c r="R99" s="11" t="b">
        <v>0</v>
      </c>
      <c r="S99" s="11" t="b">
        <v>0</v>
      </c>
      <c r="T99" s="11" t="b">
        <v>0</v>
      </c>
      <c r="U99" s="11" t="b">
        <v>0</v>
      </c>
      <c r="V99" s="11" t="b">
        <v>0</v>
      </c>
      <c r="W99" s="11" t="b">
        <v>0</v>
      </c>
      <c r="X99" s="11" t="b">
        <v>0</v>
      </c>
      <c r="Y99" s="11" t="b">
        <v>0</v>
      </c>
      <c r="Z99" s="11" t="b">
        <v>0</v>
      </c>
      <c r="AA99" s="12" t="n">
        <f>COUNTIF(C99:Z99,TRUE)/24</f>
        <v>0</v>
      </c>
    </row>
    <row r="100" ht="21" customHeight="1" outlineLevel="1">
      <c r="A100" s="10" t="inlineStr">
        <is>
          <t xml:space="preserve">#91</t>
        </is>
      </c>
      <c r="B100" s="9" t="inlineStr">
        <is>
          <t xml:space="preserve">Otmar Szafnauer</t>
        </is>
      </c>
      <c r="C100" s="11" t="b">
        <v>0</v>
      </c>
      <c r="D100" s="11" t="b">
        <v>0</v>
      </c>
      <c r="E100" s="11" t="b">
        <v>0</v>
      </c>
      <c r="F100" s="11" t="b">
        <v>0</v>
      </c>
      <c r="G100" s="11" t="b">
        <v>0</v>
      </c>
      <c r="H100" s="11" t="b">
        <v>0</v>
      </c>
      <c r="I100" s="11" t="b">
        <v>0</v>
      </c>
      <c r="J100" s="11" t="b">
        <v>0</v>
      </c>
      <c r="K100" s="11" t="b">
        <v>0</v>
      </c>
      <c r="L100" s="11" t="b">
        <v>0</v>
      </c>
      <c r="M100" s="11" t="b">
        <v>0</v>
      </c>
      <c r="N100" s="11" t="b">
        <v>0</v>
      </c>
      <c r="O100" s="11" t="b">
        <v>0</v>
      </c>
      <c r="P100" s="11" t="b">
        <v>0</v>
      </c>
      <c r="Q100" s="11" t="b">
        <v>0</v>
      </c>
      <c r="R100" s="11" t="b">
        <v>0</v>
      </c>
      <c r="S100" s="11" t="b">
        <v>0</v>
      </c>
      <c r="T100" s="11" t="b">
        <v>0</v>
      </c>
      <c r="U100" s="11" t="b">
        <v>0</v>
      </c>
      <c r="V100" s="11" t="b">
        <v>0</v>
      </c>
      <c r="W100" s="11" t="b">
        <v>0</v>
      </c>
      <c r="X100" s="11" t="b">
        <v>0</v>
      </c>
      <c r="Y100" s="11" t="b">
        <v>0</v>
      </c>
      <c r="Z100" s="11" t="b">
        <v>0</v>
      </c>
      <c r="AA100" s="12" t="n">
        <f>COUNTIF(C100:Z100,TRUE)/24</f>
        <v>0</v>
      </c>
    </row>
    <row r="101" ht="21" customHeight="1" outlineLevel="1">
      <c r="A101" s="10" t="inlineStr">
        <is>
          <t xml:space="preserve">#92</t>
        </is>
      </c>
      <c r="B101" s="9" t="inlineStr">
        <is>
          <t xml:space="preserve">Guenther Steiner</t>
        </is>
      </c>
      <c r="C101" s="11" t="b">
        <v>0</v>
      </c>
      <c r="D101" s="11" t="b">
        <v>0</v>
      </c>
      <c r="E101" s="11" t="b">
        <v>0</v>
      </c>
      <c r="F101" s="11" t="b">
        <v>0</v>
      </c>
      <c r="G101" s="11" t="b">
        <v>0</v>
      </c>
      <c r="H101" s="11" t="b">
        <v>0</v>
      </c>
      <c r="I101" s="11" t="b">
        <v>0</v>
      </c>
      <c r="J101" s="11" t="b">
        <v>0</v>
      </c>
      <c r="K101" s="11" t="b">
        <v>0</v>
      </c>
      <c r="L101" s="11" t="b">
        <v>0</v>
      </c>
      <c r="M101" s="11" t="b">
        <v>0</v>
      </c>
      <c r="N101" s="11" t="b">
        <v>0</v>
      </c>
      <c r="O101" s="11" t="b">
        <v>0</v>
      </c>
      <c r="P101" s="11" t="b">
        <v>0</v>
      </c>
      <c r="Q101" s="11" t="b">
        <v>0</v>
      </c>
      <c r="R101" s="11" t="b">
        <v>0</v>
      </c>
      <c r="S101" s="11" t="b">
        <v>0</v>
      </c>
      <c r="T101" s="11" t="b">
        <v>0</v>
      </c>
      <c r="U101" s="11" t="b">
        <v>0</v>
      </c>
      <c r="V101" s="11" t="b">
        <v>0</v>
      </c>
      <c r="W101" s="11" t="b">
        <v>0</v>
      </c>
      <c r="X101" s="11" t="b">
        <v>0</v>
      </c>
      <c r="Y101" s="11" t="b">
        <v>0</v>
      </c>
      <c r="Z101" s="11" t="b">
        <v>0</v>
      </c>
      <c r="AA101" s="12" t="n">
        <f>COUNTIF(C101:Z101,TRUE)/24</f>
        <v>0</v>
      </c>
    </row>
    <row r="102" ht="21" customHeight="1" outlineLevel="1">
      <c r="A102" s="10" t="inlineStr">
        <is>
          <t xml:space="preserve">#93</t>
        </is>
      </c>
      <c r="B102" s="9" t="inlineStr">
        <is>
          <t xml:space="preserve">Simone Resta</t>
        </is>
      </c>
      <c r="C102" s="11" t="b">
        <v>0</v>
      </c>
      <c r="D102" s="11" t="b">
        <v>0</v>
      </c>
      <c r="E102" s="11" t="b">
        <v>0</v>
      </c>
      <c r="F102" s="11" t="b">
        <v>0</v>
      </c>
      <c r="G102" s="11" t="b">
        <v>0</v>
      </c>
      <c r="H102" s="11" t="b">
        <v>0</v>
      </c>
      <c r="I102" s="11" t="b">
        <v>0</v>
      </c>
      <c r="J102" s="11" t="b">
        <v>0</v>
      </c>
      <c r="K102" s="11" t="b">
        <v>0</v>
      </c>
      <c r="L102" s="11" t="b">
        <v>0</v>
      </c>
      <c r="M102" s="11" t="b">
        <v>0</v>
      </c>
      <c r="N102" s="11" t="b">
        <v>0</v>
      </c>
      <c r="O102" s="11" t="b">
        <v>0</v>
      </c>
      <c r="P102" s="11" t="b">
        <v>0</v>
      </c>
      <c r="Q102" s="11" t="b">
        <v>0</v>
      </c>
      <c r="R102" s="11" t="b">
        <v>0</v>
      </c>
      <c r="S102" s="11" t="b">
        <v>0</v>
      </c>
      <c r="T102" s="11" t="b">
        <v>0</v>
      </c>
      <c r="U102" s="11" t="b">
        <v>0</v>
      </c>
      <c r="V102" s="11" t="b">
        <v>0</v>
      </c>
      <c r="W102" s="11" t="b">
        <v>0</v>
      </c>
      <c r="X102" s="11" t="b">
        <v>0</v>
      </c>
      <c r="Y102" s="11" t="b">
        <v>0</v>
      </c>
      <c r="Z102" s="11" t="b">
        <v>0</v>
      </c>
      <c r="AA102" s="12" t="n">
        <f>COUNTIF(C102:Z102,TRUE)/24</f>
        <v>0</v>
      </c>
    </row>
    <row r="103" ht="21" customHeight="1" outlineLevel="1">
      <c r="A103" s="10" t="inlineStr">
        <is>
          <t xml:space="preserve">#94</t>
        </is>
      </c>
      <c r="B103" s="9" t="inlineStr">
        <is>
          <t xml:space="preserve">Frédéric Vasseur</t>
        </is>
      </c>
      <c r="C103" s="11" t="b">
        <v>0</v>
      </c>
      <c r="D103" s="11" t="b">
        <v>0</v>
      </c>
      <c r="E103" s="11" t="b">
        <v>0</v>
      </c>
      <c r="F103" s="11" t="b">
        <v>0</v>
      </c>
      <c r="G103" s="11" t="b">
        <v>0</v>
      </c>
      <c r="H103" s="11" t="b">
        <v>0</v>
      </c>
      <c r="I103" s="11" t="b">
        <v>0</v>
      </c>
      <c r="J103" s="11" t="b">
        <v>0</v>
      </c>
      <c r="K103" s="11" t="b">
        <v>0</v>
      </c>
      <c r="L103" s="11" t="b">
        <v>0</v>
      </c>
      <c r="M103" s="11" t="b">
        <v>0</v>
      </c>
      <c r="N103" s="11" t="b">
        <v>0</v>
      </c>
      <c r="O103" s="11" t="b">
        <v>0</v>
      </c>
      <c r="P103" s="11" t="b">
        <v>0</v>
      </c>
      <c r="Q103" s="11" t="b">
        <v>0</v>
      </c>
      <c r="R103" s="11" t="b">
        <v>0</v>
      </c>
      <c r="S103" s="11" t="b">
        <v>0</v>
      </c>
      <c r="T103" s="11" t="b">
        <v>0</v>
      </c>
      <c r="U103" s="11" t="b">
        <v>0</v>
      </c>
      <c r="V103" s="11" t="b">
        <v>0</v>
      </c>
      <c r="W103" s="11" t="b">
        <v>0</v>
      </c>
      <c r="X103" s="11" t="b">
        <v>0</v>
      </c>
      <c r="Y103" s="11" t="b">
        <v>0</v>
      </c>
      <c r="Z103" s="11" t="b">
        <v>0</v>
      </c>
      <c r="AA103" s="12" t="n">
        <f>COUNTIF(C103:Z103,TRUE)/24</f>
        <v>0</v>
      </c>
    </row>
    <row r="104" ht="21" customHeight="1" outlineLevel="1">
      <c r="A104" s="10" t="inlineStr">
        <is>
          <t xml:space="preserve">#95</t>
        </is>
      </c>
      <c r="B104" s="9" t="inlineStr">
        <is>
          <t xml:space="preserve">Jan Monchaux</t>
        </is>
      </c>
      <c r="C104" s="11" t="b">
        <v>0</v>
      </c>
      <c r="D104" s="11" t="b">
        <v>0</v>
      </c>
      <c r="E104" s="11" t="b">
        <v>0</v>
      </c>
      <c r="F104" s="11" t="b">
        <v>0</v>
      </c>
      <c r="G104" s="11" t="b">
        <v>0</v>
      </c>
      <c r="H104" s="11" t="b">
        <v>0</v>
      </c>
      <c r="I104" s="11" t="b">
        <v>0</v>
      </c>
      <c r="J104" s="11" t="b">
        <v>0</v>
      </c>
      <c r="K104" s="11" t="b">
        <v>0</v>
      </c>
      <c r="L104" s="11" t="b">
        <v>0</v>
      </c>
      <c r="M104" s="11" t="b">
        <v>0</v>
      </c>
      <c r="N104" s="11" t="b">
        <v>0</v>
      </c>
      <c r="O104" s="11" t="b">
        <v>0</v>
      </c>
      <c r="P104" s="11" t="b">
        <v>0</v>
      </c>
      <c r="Q104" s="11" t="b">
        <v>0</v>
      </c>
      <c r="R104" s="11" t="b">
        <v>0</v>
      </c>
      <c r="S104" s="11" t="b">
        <v>0</v>
      </c>
      <c r="T104" s="11" t="b">
        <v>0</v>
      </c>
      <c r="U104" s="11" t="b">
        <v>0</v>
      </c>
      <c r="V104" s="11" t="b">
        <v>0</v>
      </c>
      <c r="W104" s="11" t="b">
        <v>0</v>
      </c>
      <c r="X104" s="11" t="b">
        <v>0</v>
      </c>
      <c r="Y104" s="11" t="b">
        <v>0</v>
      </c>
      <c r="Z104" s="11" t="b">
        <v>0</v>
      </c>
      <c r="AA104" s="12" t="n">
        <f>COUNTIF(C104:Z104,TRUE)/24</f>
        <v>0</v>
      </c>
    </row>
    <row r="105" ht="7" customHeight="1"/>
    <row r="106" ht="27" customHeight="1">
      <c r="A106" s="8" t="inlineStr">
        <is>
          <t xml:space="preserve">F1 CARS  ·  20 cartes</t>
        </is>
      </c>
      <c r="AA106" s="12" t="n">
        <f>COUNTIF(C107:Z126,TRUE)/480</f>
        <v>0</v>
      </c>
    </row>
    <row r="107" ht="21" customHeight="1" outlineLevel="1">
      <c r="A107" s="10" t="inlineStr">
        <is>
          <t xml:space="preserve">#96</t>
        </is>
      </c>
      <c r="B107" s="9" t="inlineStr">
        <is>
          <t xml:space="preserve">Lewis Hamilton</t>
        </is>
      </c>
      <c r="C107" s="11" t="b">
        <v>0</v>
      </c>
      <c r="D107" s="11" t="b">
        <v>0</v>
      </c>
      <c r="E107" s="11" t="b">
        <v>0</v>
      </c>
      <c r="F107" s="11" t="b">
        <v>0</v>
      </c>
      <c r="G107" s="11" t="b">
        <v>0</v>
      </c>
      <c r="H107" s="11" t="b">
        <v>0</v>
      </c>
      <c r="I107" s="11" t="b">
        <v>0</v>
      </c>
      <c r="J107" s="11" t="b">
        <v>0</v>
      </c>
      <c r="K107" s="11" t="b">
        <v>0</v>
      </c>
      <c r="L107" s="11" t="b">
        <v>0</v>
      </c>
      <c r="M107" s="11" t="b">
        <v>0</v>
      </c>
      <c r="N107" s="11" t="b">
        <v>0</v>
      </c>
      <c r="O107" s="11" t="b">
        <v>0</v>
      </c>
      <c r="P107" s="11" t="b">
        <v>0</v>
      </c>
      <c r="Q107" s="11" t="b">
        <v>0</v>
      </c>
      <c r="R107" s="11" t="b">
        <v>0</v>
      </c>
      <c r="S107" s="11" t="b">
        <v>0</v>
      </c>
      <c r="T107" s="11" t="b">
        <v>0</v>
      </c>
      <c r="U107" s="11" t="b">
        <v>0</v>
      </c>
      <c r="V107" s="11" t="b">
        <v>0</v>
      </c>
      <c r="W107" s="11" t="b">
        <v>0</v>
      </c>
      <c r="X107" s="11" t="b">
        <v>0</v>
      </c>
      <c r="Y107" s="11" t="b">
        <v>0</v>
      </c>
      <c r="Z107" s="11" t="b">
        <v>0</v>
      </c>
      <c r="AA107" s="12" t="n">
        <f>COUNTIF(C107:Z107,TRUE)/24</f>
        <v>0</v>
      </c>
    </row>
    <row r="108" ht="21" customHeight="1" outlineLevel="1">
      <c r="A108" s="10" t="inlineStr">
        <is>
          <t xml:space="preserve">#97</t>
        </is>
      </c>
      <c r="B108" s="9" t="inlineStr">
        <is>
          <t xml:space="preserve">Valtteri Bottas</t>
        </is>
      </c>
      <c r="C108" s="11" t="b">
        <v>0</v>
      </c>
      <c r="D108" s="11" t="b">
        <v>0</v>
      </c>
      <c r="E108" s="11" t="b">
        <v>0</v>
      </c>
      <c r="F108" s="11" t="b">
        <v>0</v>
      </c>
      <c r="G108" s="11" t="b">
        <v>0</v>
      </c>
      <c r="H108" s="11" t="b">
        <v>0</v>
      </c>
      <c r="I108" s="11" t="b">
        <v>0</v>
      </c>
      <c r="J108" s="11" t="b">
        <v>0</v>
      </c>
      <c r="K108" s="11" t="b">
        <v>0</v>
      </c>
      <c r="L108" s="11" t="b">
        <v>0</v>
      </c>
      <c r="M108" s="11" t="b">
        <v>0</v>
      </c>
      <c r="N108" s="11" t="b">
        <v>0</v>
      </c>
      <c r="O108" s="11" t="b">
        <v>0</v>
      </c>
      <c r="P108" s="11" t="b">
        <v>0</v>
      </c>
      <c r="Q108" s="11" t="b">
        <v>0</v>
      </c>
      <c r="R108" s="11" t="b">
        <v>0</v>
      </c>
      <c r="S108" s="11" t="b">
        <v>0</v>
      </c>
      <c r="T108" s="11" t="b">
        <v>0</v>
      </c>
      <c r="U108" s="11" t="b">
        <v>0</v>
      </c>
      <c r="V108" s="11" t="b">
        <v>0</v>
      </c>
      <c r="W108" s="11" t="b">
        <v>0</v>
      </c>
      <c r="X108" s="11" t="b">
        <v>0</v>
      </c>
      <c r="Y108" s="11" t="b">
        <v>0</v>
      </c>
      <c r="Z108" s="11" t="b">
        <v>0</v>
      </c>
      <c r="AA108" s="12" t="n">
        <f>COUNTIF(C108:Z108,TRUE)/24</f>
        <v>0</v>
      </c>
    </row>
    <row r="109" ht="21" customHeight="1" outlineLevel="1">
      <c r="A109" s="10" t="inlineStr">
        <is>
          <t xml:space="preserve">#98</t>
        </is>
      </c>
      <c r="B109" s="9" t="inlineStr">
        <is>
          <t xml:space="preserve">Max Verstappen</t>
        </is>
      </c>
      <c r="C109" s="11" t="b">
        <v>0</v>
      </c>
      <c r="D109" s="11" t="b">
        <v>0</v>
      </c>
      <c r="E109" s="11" t="b">
        <v>0</v>
      </c>
      <c r="F109" s="11" t="b">
        <v>0</v>
      </c>
      <c r="G109" s="11" t="b">
        <v>0</v>
      </c>
      <c r="H109" s="11" t="b">
        <v>0</v>
      </c>
      <c r="I109" s="11" t="b">
        <v>0</v>
      </c>
      <c r="J109" s="11" t="b">
        <v>0</v>
      </c>
      <c r="K109" s="11" t="b">
        <v>0</v>
      </c>
      <c r="L109" s="11" t="b">
        <v>0</v>
      </c>
      <c r="M109" s="11" t="b">
        <v>0</v>
      </c>
      <c r="N109" s="11" t="b">
        <v>0</v>
      </c>
      <c r="O109" s="11" t="b">
        <v>0</v>
      </c>
      <c r="P109" s="11" t="b">
        <v>0</v>
      </c>
      <c r="Q109" s="11" t="b">
        <v>0</v>
      </c>
      <c r="R109" s="11" t="b">
        <v>0</v>
      </c>
      <c r="S109" s="11" t="b">
        <v>0</v>
      </c>
      <c r="T109" s="11" t="b">
        <v>0</v>
      </c>
      <c r="U109" s="11" t="b">
        <v>0</v>
      </c>
      <c r="V109" s="11" t="b">
        <v>0</v>
      </c>
      <c r="W109" s="11" t="b">
        <v>0</v>
      </c>
      <c r="X109" s="11" t="b">
        <v>0</v>
      </c>
      <c r="Y109" s="11" t="b">
        <v>0</v>
      </c>
      <c r="Z109" s="11" t="b">
        <v>0</v>
      </c>
      <c r="AA109" s="12" t="n">
        <f>COUNTIF(C109:Z109,TRUE)/24</f>
        <v>0</v>
      </c>
    </row>
    <row r="110" ht="21" customHeight="1" outlineLevel="1">
      <c r="A110" s="10" t="inlineStr">
        <is>
          <t xml:space="preserve">#99</t>
        </is>
      </c>
      <c r="B110" s="9" t="inlineStr">
        <is>
          <t xml:space="preserve">Sergio Pérez</t>
        </is>
      </c>
      <c r="C110" s="11" t="b">
        <v>0</v>
      </c>
      <c r="D110" s="11" t="b">
        <v>0</v>
      </c>
      <c r="E110" s="11" t="b">
        <v>0</v>
      </c>
      <c r="F110" s="11" t="b">
        <v>0</v>
      </c>
      <c r="G110" s="11" t="b">
        <v>0</v>
      </c>
      <c r="H110" s="11" t="b">
        <v>0</v>
      </c>
      <c r="I110" s="11" t="b">
        <v>0</v>
      </c>
      <c r="J110" s="11" t="b">
        <v>0</v>
      </c>
      <c r="K110" s="11" t="b">
        <v>0</v>
      </c>
      <c r="L110" s="11" t="b">
        <v>0</v>
      </c>
      <c r="M110" s="11" t="b">
        <v>0</v>
      </c>
      <c r="N110" s="11" t="b">
        <v>0</v>
      </c>
      <c r="O110" s="11" t="b">
        <v>0</v>
      </c>
      <c r="P110" s="11" t="b">
        <v>0</v>
      </c>
      <c r="Q110" s="11" t="b">
        <v>0</v>
      </c>
      <c r="R110" s="11" t="b">
        <v>0</v>
      </c>
      <c r="S110" s="11" t="b">
        <v>0</v>
      </c>
      <c r="T110" s="11" t="b">
        <v>0</v>
      </c>
      <c r="U110" s="11" t="b">
        <v>0</v>
      </c>
      <c r="V110" s="11" t="b">
        <v>0</v>
      </c>
      <c r="W110" s="11" t="b">
        <v>0</v>
      </c>
      <c r="X110" s="11" t="b">
        <v>0</v>
      </c>
      <c r="Y110" s="11" t="b">
        <v>0</v>
      </c>
      <c r="Z110" s="11" t="b">
        <v>0</v>
      </c>
      <c r="AA110" s="12" t="n">
        <f>COUNTIF(C110:Z110,TRUE)/24</f>
        <v>0</v>
      </c>
    </row>
    <row r="111" ht="21" customHeight="1" outlineLevel="1">
      <c r="A111" s="10" t="inlineStr">
        <is>
          <t xml:space="preserve">#100</t>
        </is>
      </c>
      <c r="B111" s="9" t="inlineStr">
        <is>
          <t xml:space="preserve">Daniel Ricciardo</t>
        </is>
      </c>
      <c r="C111" s="11" t="b">
        <v>0</v>
      </c>
      <c r="D111" s="11" t="b">
        <v>0</v>
      </c>
      <c r="E111" s="11" t="b">
        <v>0</v>
      </c>
      <c r="F111" s="11" t="b">
        <v>0</v>
      </c>
      <c r="G111" s="11" t="b">
        <v>0</v>
      </c>
      <c r="H111" s="11" t="b">
        <v>0</v>
      </c>
      <c r="I111" s="11" t="b">
        <v>0</v>
      </c>
      <c r="J111" s="11" t="b">
        <v>0</v>
      </c>
      <c r="K111" s="11" t="b">
        <v>0</v>
      </c>
      <c r="L111" s="11" t="b">
        <v>0</v>
      </c>
      <c r="M111" s="11" t="b">
        <v>0</v>
      </c>
      <c r="N111" s="11" t="b">
        <v>0</v>
      </c>
      <c r="O111" s="11" t="b">
        <v>0</v>
      </c>
      <c r="P111" s="11" t="b">
        <v>0</v>
      </c>
      <c r="Q111" s="11" t="b">
        <v>0</v>
      </c>
      <c r="R111" s="11" t="b">
        <v>0</v>
      </c>
      <c r="S111" s="11" t="b">
        <v>0</v>
      </c>
      <c r="T111" s="11" t="b">
        <v>0</v>
      </c>
      <c r="U111" s="11" t="b">
        <v>0</v>
      </c>
      <c r="V111" s="11" t="b">
        <v>0</v>
      </c>
      <c r="W111" s="11" t="b">
        <v>0</v>
      </c>
      <c r="X111" s="11" t="b">
        <v>0</v>
      </c>
      <c r="Y111" s="11" t="b">
        <v>0</v>
      </c>
      <c r="Z111" s="11" t="b">
        <v>0</v>
      </c>
      <c r="AA111" s="12" t="n">
        <f>COUNTIF(C111:Z111,TRUE)/24</f>
        <v>0</v>
      </c>
    </row>
    <row r="112" ht="21" customHeight="1" outlineLevel="1">
      <c r="A112" s="10" t="inlineStr">
        <is>
          <t xml:space="preserve">#101</t>
        </is>
      </c>
      <c r="B112" s="9" t="inlineStr">
        <is>
          <t xml:space="preserve">Lando Norris</t>
        </is>
      </c>
      <c r="C112" s="11" t="b">
        <v>0</v>
      </c>
      <c r="D112" s="11" t="b">
        <v>0</v>
      </c>
      <c r="E112" s="11" t="b">
        <v>0</v>
      </c>
      <c r="F112" s="11" t="b">
        <v>0</v>
      </c>
      <c r="G112" s="11" t="b">
        <v>0</v>
      </c>
      <c r="H112" s="11" t="b">
        <v>0</v>
      </c>
      <c r="I112" s="11" t="b">
        <v>0</v>
      </c>
      <c r="J112" s="11" t="b">
        <v>0</v>
      </c>
      <c r="K112" s="11" t="b">
        <v>0</v>
      </c>
      <c r="L112" s="11" t="b">
        <v>0</v>
      </c>
      <c r="M112" s="11" t="b">
        <v>0</v>
      </c>
      <c r="N112" s="11" t="b">
        <v>0</v>
      </c>
      <c r="O112" s="11" t="b">
        <v>0</v>
      </c>
      <c r="P112" s="11" t="b">
        <v>0</v>
      </c>
      <c r="Q112" s="11" t="b">
        <v>0</v>
      </c>
      <c r="R112" s="11" t="b">
        <v>0</v>
      </c>
      <c r="S112" s="11" t="b">
        <v>0</v>
      </c>
      <c r="T112" s="11" t="b">
        <v>0</v>
      </c>
      <c r="U112" s="11" t="b">
        <v>0</v>
      </c>
      <c r="V112" s="11" t="b">
        <v>0</v>
      </c>
      <c r="W112" s="11" t="b">
        <v>0</v>
      </c>
      <c r="X112" s="11" t="b">
        <v>0</v>
      </c>
      <c r="Y112" s="11" t="b">
        <v>0</v>
      </c>
      <c r="Z112" s="11" t="b">
        <v>0</v>
      </c>
      <c r="AA112" s="12" t="n">
        <f>COUNTIF(C112:Z112,TRUE)/24</f>
        <v>0</v>
      </c>
    </row>
    <row r="113" ht="21" customHeight="1" outlineLevel="1">
      <c r="A113" s="10" t="inlineStr">
        <is>
          <t xml:space="preserve">#102</t>
        </is>
      </c>
      <c r="B113" s="9" t="inlineStr">
        <is>
          <t xml:space="preserve">Sebastian Vettel</t>
        </is>
      </c>
      <c r="C113" s="11" t="b">
        <v>0</v>
      </c>
      <c r="D113" s="11" t="b">
        <v>0</v>
      </c>
      <c r="E113" s="11" t="b">
        <v>0</v>
      </c>
      <c r="F113" s="11" t="b">
        <v>0</v>
      </c>
      <c r="G113" s="11" t="b">
        <v>0</v>
      </c>
      <c r="H113" s="11" t="b">
        <v>0</v>
      </c>
      <c r="I113" s="11" t="b">
        <v>0</v>
      </c>
      <c r="J113" s="11" t="b">
        <v>0</v>
      </c>
      <c r="K113" s="11" t="b">
        <v>0</v>
      </c>
      <c r="L113" s="11" t="b">
        <v>0</v>
      </c>
      <c r="M113" s="11" t="b">
        <v>0</v>
      </c>
      <c r="N113" s="11" t="b">
        <v>0</v>
      </c>
      <c r="O113" s="11" t="b">
        <v>0</v>
      </c>
      <c r="P113" s="11" t="b">
        <v>0</v>
      </c>
      <c r="Q113" s="11" t="b">
        <v>0</v>
      </c>
      <c r="R113" s="11" t="b">
        <v>0</v>
      </c>
      <c r="S113" s="11" t="b">
        <v>0</v>
      </c>
      <c r="T113" s="11" t="b">
        <v>0</v>
      </c>
      <c r="U113" s="11" t="b">
        <v>0</v>
      </c>
      <c r="V113" s="11" t="b">
        <v>0</v>
      </c>
      <c r="W113" s="11" t="b">
        <v>0</v>
      </c>
      <c r="X113" s="11" t="b">
        <v>0</v>
      </c>
      <c r="Y113" s="11" t="b">
        <v>0</v>
      </c>
      <c r="Z113" s="11" t="b">
        <v>0</v>
      </c>
      <c r="AA113" s="12" t="n">
        <f>COUNTIF(C113:Z113,TRUE)/24</f>
        <v>0</v>
      </c>
    </row>
    <row r="114" ht="21" customHeight="1" outlineLevel="1">
      <c r="A114" s="10" t="inlineStr">
        <is>
          <t xml:space="preserve">#103</t>
        </is>
      </c>
      <c r="B114" s="9" t="inlineStr">
        <is>
          <t xml:space="preserve">Lance Stroll</t>
        </is>
      </c>
      <c r="C114" s="11" t="b">
        <v>0</v>
      </c>
      <c r="D114" s="11" t="b">
        <v>0</v>
      </c>
      <c r="E114" s="11" t="b">
        <v>0</v>
      </c>
      <c r="F114" s="11" t="b">
        <v>0</v>
      </c>
      <c r="G114" s="11" t="b">
        <v>0</v>
      </c>
      <c r="H114" s="11" t="b">
        <v>0</v>
      </c>
      <c r="I114" s="11" t="b">
        <v>0</v>
      </c>
      <c r="J114" s="11" t="b">
        <v>0</v>
      </c>
      <c r="K114" s="11" t="b">
        <v>0</v>
      </c>
      <c r="L114" s="11" t="b">
        <v>0</v>
      </c>
      <c r="M114" s="11" t="b">
        <v>0</v>
      </c>
      <c r="N114" s="11" t="b">
        <v>0</v>
      </c>
      <c r="O114" s="11" t="b">
        <v>0</v>
      </c>
      <c r="P114" s="11" t="b">
        <v>0</v>
      </c>
      <c r="Q114" s="11" t="b">
        <v>0</v>
      </c>
      <c r="R114" s="11" t="b">
        <v>0</v>
      </c>
      <c r="S114" s="11" t="b">
        <v>0</v>
      </c>
      <c r="T114" s="11" t="b">
        <v>0</v>
      </c>
      <c r="U114" s="11" t="b">
        <v>0</v>
      </c>
      <c r="V114" s="11" t="b">
        <v>0</v>
      </c>
      <c r="W114" s="11" t="b">
        <v>0</v>
      </c>
      <c r="X114" s="11" t="b">
        <v>0</v>
      </c>
      <c r="Y114" s="11" t="b">
        <v>0</v>
      </c>
      <c r="Z114" s="11" t="b">
        <v>0</v>
      </c>
      <c r="AA114" s="12" t="n">
        <f>COUNTIF(C114:Z114,TRUE)/24</f>
        <v>0</v>
      </c>
    </row>
    <row r="115" ht="21" customHeight="1" outlineLevel="1">
      <c r="A115" s="10" t="inlineStr">
        <is>
          <t xml:space="preserve">#104</t>
        </is>
      </c>
      <c r="B115" s="9" t="inlineStr">
        <is>
          <t xml:space="preserve">Fernando Alonso</t>
        </is>
      </c>
      <c r="C115" s="11" t="b">
        <v>0</v>
      </c>
      <c r="D115" s="11" t="b">
        <v>0</v>
      </c>
      <c r="E115" s="11" t="b">
        <v>0</v>
      </c>
      <c r="F115" s="11" t="b">
        <v>0</v>
      </c>
      <c r="G115" s="11" t="b">
        <v>0</v>
      </c>
      <c r="H115" s="11" t="b">
        <v>0</v>
      </c>
      <c r="I115" s="11" t="b">
        <v>0</v>
      </c>
      <c r="J115" s="11" t="b">
        <v>0</v>
      </c>
      <c r="K115" s="11" t="b">
        <v>0</v>
      </c>
      <c r="L115" s="11" t="b">
        <v>0</v>
      </c>
      <c r="M115" s="11" t="b">
        <v>0</v>
      </c>
      <c r="N115" s="11" t="b">
        <v>0</v>
      </c>
      <c r="O115" s="11" t="b">
        <v>0</v>
      </c>
      <c r="P115" s="11" t="b">
        <v>0</v>
      </c>
      <c r="Q115" s="11" t="b">
        <v>0</v>
      </c>
      <c r="R115" s="11" t="b">
        <v>0</v>
      </c>
      <c r="S115" s="11" t="b">
        <v>0</v>
      </c>
      <c r="T115" s="11" t="b">
        <v>0</v>
      </c>
      <c r="U115" s="11" t="b">
        <v>0</v>
      </c>
      <c r="V115" s="11" t="b">
        <v>0</v>
      </c>
      <c r="W115" s="11" t="b">
        <v>0</v>
      </c>
      <c r="X115" s="11" t="b">
        <v>0</v>
      </c>
      <c r="Y115" s="11" t="b">
        <v>0</v>
      </c>
      <c r="Z115" s="11" t="b">
        <v>0</v>
      </c>
      <c r="AA115" s="12" t="n">
        <f>COUNTIF(C115:Z115,TRUE)/24</f>
        <v>0</v>
      </c>
    </row>
    <row r="116" ht="21" customHeight="1" outlineLevel="1">
      <c r="A116" s="10" t="inlineStr">
        <is>
          <t xml:space="preserve">#105</t>
        </is>
      </c>
      <c r="B116" s="9" t="inlineStr">
        <is>
          <t xml:space="preserve">Esteban Ocon</t>
        </is>
      </c>
      <c r="C116" s="11" t="b">
        <v>0</v>
      </c>
      <c r="D116" s="11" t="b">
        <v>0</v>
      </c>
      <c r="E116" s="11" t="b">
        <v>0</v>
      </c>
      <c r="F116" s="11" t="b">
        <v>0</v>
      </c>
      <c r="G116" s="11" t="b">
        <v>0</v>
      </c>
      <c r="H116" s="11" t="b">
        <v>0</v>
      </c>
      <c r="I116" s="11" t="b">
        <v>0</v>
      </c>
      <c r="J116" s="11" t="b">
        <v>0</v>
      </c>
      <c r="K116" s="11" t="b">
        <v>0</v>
      </c>
      <c r="L116" s="11" t="b">
        <v>0</v>
      </c>
      <c r="M116" s="11" t="b">
        <v>0</v>
      </c>
      <c r="N116" s="11" t="b">
        <v>0</v>
      </c>
      <c r="O116" s="11" t="b">
        <v>0</v>
      </c>
      <c r="P116" s="11" t="b">
        <v>0</v>
      </c>
      <c r="Q116" s="11" t="b">
        <v>0</v>
      </c>
      <c r="R116" s="11" t="b">
        <v>0</v>
      </c>
      <c r="S116" s="11" t="b">
        <v>0</v>
      </c>
      <c r="T116" s="11" t="b">
        <v>0</v>
      </c>
      <c r="U116" s="11" t="b">
        <v>0</v>
      </c>
      <c r="V116" s="11" t="b">
        <v>0</v>
      </c>
      <c r="W116" s="11" t="b">
        <v>0</v>
      </c>
      <c r="X116" s="11" t="b">
        <v>0</v>
      </c>
      <c r="Y116" s="11" t="b">
        <v>0</v>
      </c>
      <c r="Z116" s="11" t="b">
        <v>0</v>
      </c>
      <c r="AA116" s="12" t="n">
        <f>COUNTIF(C116:Z116,TRUE)/24</f>
        <v>0</v>
      </c>
    </row>
    <row r="117" ht="21" customHeight="1" outlineLevel="1">
      <c r="A117" s="10" t="inlineStr">
        <is>
          <t xml:space="preserve">#106</t>
        </is>
      </c>
      <c r="B117" s="9" t="inlineStr">
        <is>
          <t xml:space="preserve">Charles Leclerc</t>
        </is>
      </c>
      <c r="C117" s="11" t="b">
        <v>0</v>
      </c>
      <c r="D117" s="11" t="b">
        <v>0</v>
      </c>
      <c r="E117" s="11" t="b">
        <v>0</v>
      </c>
      <c r="F117" s="11" t="b">
        <v>0</v>
      </c>
      <c r="G117" s="11" t="b">
        <v>0</v>
      </c>
      <c r="H117" s="11" t="b">
        <v>0</v>
      </c>
      <c r="I117" s="11" t="b">
        <v>0</v>
      </c>
      <c r="J117" s="11" t="b">
        <v>0</v>
      </c>
      <c r="K117" s="11" t="b">
        <v>0</v>
      </c>
      <c r="L117" s="11" t="b">
        <v>0</v>
      </c>
      <c r="M117" s="11" t="b">
        <v>0</v>
      </c>
      <c r="N117" s="11" t="b">
        <v>0</v>
      </c>
      <c r="O117" s="11" t="b">
        <v>0</v>
      </c>
      <c r="P117" s="11" t="b">
        <v>0</v>
      </c>
      <c r="Q117" s="11" t="b">
        <v>0</v>
      </c>
      <c r="R117" s="11" t="b">
        <v>0</v>
      </c>
      <c r="S117" s="11" t="b">
        <v>0</v>
      </c>
      <c r="T117" s="11" t="b">
        <v>0</v>
      </c>
      <c r="U117" s="11" t="b">
        <v>0</v>
      </c>
      <c r="V117" s="11" t="b">
        <v>0</v>
      </c>
      <c r="W117" s="11" t="b">
        <v>0</v>
      </c>
      <c r="X117" s="11" t="b">
        <v>0</v>
      </c>
      <c r="Y117" s="11" t="b">
        <v>0</v>
      </c>
      <c r="Z117" s="11" t="b">
        <v>0</v>
      </c>
      <c r="AA117" s="12" t="n">
        <f>COUNTIF(C117:Z117,TRUE)/24</f>
        <v>0</v>
      </c>
    </row>
    <row r="118" ht="21" customHeight="1" outlineLevel="1">
      <c r="A118" s="10" t="inlineStr">
        <is>
          <t xml:space="preserve">#107</t>
        </is>
      </c>
      <c r="B118" s="9" t="inlineStr">
        <is>
          <t xml:space="preserve">Carlos Sainz</t>
        </is>
      </c>
      <c r="C118" s="11" t="b">
        <v>0</v>
      </c>
      <c r="D118" s="11" t="b">
        <v>0</v>
      </c>
      <c r="E118" s="11" t="b">
        <v>0</v>
      </c>
      <c r="F118" s="11" t="b">
        <v>0</v>
      </c>
      <c r="G118" s="11" t="b">
        <v>0</v>
      </c>
      <c r="H118" s="11" t="b">
        <v>0</v>
      </c>
      <c r="I118" s="11" t="b">
        <v>0</v>
      </c>
      <c r="J118" s="11" t="b">
        <v>0</v>
      </c>
      <c r="K118" s="11" t="b">
        <v>0</v>
      </c>
      <c r="L118" s="11" t="b">
        <v>0</v>
      </c>
      <c r="M118" s="11" t="b">
        <v>0</v>
      </c>
      <c r="N118" s="11" t="b">
        <v>0</v>
      </c>
      <c r="O118" s="11" t="b">
        <v>0</v>
      </c>
      <c r="P118" s="11" t="b">
        <v>0</v>
      </c>
      <c r="Q118" s="11" t="b">
        <v>0</v>
      </c>
      <c r="R118" s="11" t="b">
        <v>0</v>
      </c>
      <c r="S118" s="11" t="b">
        <v>0</v>
      </c>
      <c r="T118" s="11" t="b">
        <v>0</v>
      </c>
      <c r="U118" s="11" t="b">
        <v>0</v>
      </c>
      <c r="V118" s="11" t="b">
        <v>0</v>
      </c>
      <c r="W118" s="11" t="b">
        <v>0</v>
      </c>
      <c r="X118" s="11" t="b">
        <v>0</v>
      </c>
      <c r="Y118" s="11" t="b">
        <v>0</v>
      </c>
      <c r="Z118" s="11" t="b">
        <v>0</v>
      </c>
      <c r="AA118" s="12" t="n">
        <f>COUNTIF(C118:Z118,TRUE)/24</f>
        <v>0</v>
      </c>
    </row>
    <row r="119" ht="21" customHeight="1" outlineLevel="1">
      <c r="A119" s="10" t="inlineStr">
        <is>
          <t xml:space="preserve">#108</t>
        </is>
      </c>
      <c r="B119" s="9" t="inlineStr">
        <is>
          <t xml:space="preserve">Pierre Gasly</t>
        </is>
      </c>
      <c r="C119" s="11" t="b">
        <v>0</v>
      </c>
      <c r="D119" s="11" t="b">
        <v>0</v>
      </c>
      <c r="E119" s="11" t="b">
        <v>0</v>
      </c>
      <c r="F119" s="11" t="b">
        <v>0</v>
      </c>
      <c r="G119" s="11" t="b">
        <v>0</v>
      </c>
      <c r="H119" s="11" t="b">
        <v>0</v>
      </c>
      <c r="I119" s="11" t="b">
        <v>0</v>
      </c>
      <c r="J119" s="11" t="b">
        <v>0</v>
      </c>
      <c r="K119" s="11" t="b">
        <v>0</v>
      </c>
      <c r="L119" s="11" t="b">
        <v>0</v>
      </c>
      <c r="M119" s="11" t="b">
        <v>0</v>
      </c>
      <c r="N119" s="11" t="b">
        <v>0</v>
      </c>
      <c r="O119" s="11" t="b">
        <v>0</v>
      </c>
      <c r="P119" s="11" t="b">
        <v>0</v>
      </c>
      <c r="Q119" s="11" t="b">
        <v>0</v>
      </c>
      <c r="R119" s="11" t="b">
        <v>0</v>
      </c>
      <c r="S119" s="11" t="b">
        <v>0</v>
      </c>
      <c r="T119" s="11" t="b">
        <v>0</v>
      </c>
      <c r="U119" s="11" t="b">
        <v>0</v>
      </c>
      <c r="V119" s="11" t="b">
        <v>0</v>
      </c>
      <c r="W119" s="11" t="b">
        <v>0</v>
      </c>
      <c r="X119" s="11" t="b">
        <v>0</v>
      </c>
      <c r="Y119" s="11" t="b">
        <v>0</v>
      </c>
      <c r="Z119" s="11" t="b">
        <v>0</v>
      </c>
      <c r="AA119" s="12" t="n">
        <f>COUNTIF(C119:Z119,TRUE)/24</f>
        <v>0</v>
      </c>
    </row>
    <row r="120" ht="21" customHeight="1" outlineLevel="1">
      <c r="A120" s="10" t="inlineStr">
        <is>
          <t xml:space="preserve">#109</t>
        </is>
      </c>
      <c r="B120" s="9" t="inlineStr">
        <is>
          <t xml:space="preserve">Yuki Tsunoda (RC)</t>
        </is>
      </c>
      <c r="C120" s="11" t="b">
        <v>0</v>
      </c>
      <c r="D120" s="11" t="b">
        <v>0</v>
      </c>
      <c r="E120" s="11" t="b">
        <v>0</v>
      </c>
      <c r="F120" s="11" t="b">
        <v>0</v>
      </c>
      <c r="G120" s="11" t="b">
        <v>0</v>
      </c>
      <c r="H120" s="11" t="b">
        <v>0</v>
      </c>
      <c r="I120" s="11" t="b">
        <v>0</v>
      </c>
      <c r="J120" s="11" t="b">
        <v>0</v>
      </c>
      <c r="K120" s="11" t="b">
        <v>0</v>
      </c>
      <c r="L120" s="11" t="b">
        <v>0</v>
      </c>
      <c r="M120" s="11" t="b">
        <v>0</v>
      </c>
      <c r="N120" s="11" t="b">
        <v>0</v>
      </c>
      <c r="O120" s="11" t="b">
        <v>0</v>
      </c>
      <c r="P120" s="11" t="b">
        <v>0</v>
      </c>
      <c r="Q120" s="11" t="b">
        <v>0</v>
      </c>
      <c r="R120" s="11" t="b">
        <v>0</v>
      </c>
      <c r="S120" s="11" t="b">
        <v>0</v>
      </c>
      <c r="T120" s="11" t="b">
        <v>0</v>
      </c>
      <c r="U120" s="11" t="b">
        <v>0</v>
      </c>
      <c r="V120" s="11" t="b">
        <v>0</v>
      </c>
      <c r="W120" s="11" t="b">
        <v>0</v>
      </c>
      <c r="X120" s="11" t="b">
        <v>0</v>
      </c>
      <c r="Y120" s="11" t="b">
        <v>0</v>
      </c>
      <c r="Z120" s="11" t="b">
        <v>0</v>
      </c>
      <c r="AA120" s="12" t="n">
        <f>COUNTIF(C120:Z120,TRUE)/24</f>
        <v>0</v>
      </c>
    </row>
    <row r="121" ht="21" customHeight="1" outlineLevel="1">
      <c r="A121" s="10" t="inlineStr">
        <is>
          <t xml:space="preserve">#110</t>
        </is>
      </c>
      <c r="B121" s="9" t="inlineStr">
        <is>
          <t xml:space="preserve">Kimi Räikkönen</t>
        </is>
      </c>
      <c r="C121" s="11" t="b">
        <v>0</v>
      </c>
      <c r="D121" s="11" t="b">
        <v>0</v>
      </c>
      <c r="E121" s="11" t="b">
        <v>0</v>
      </c>
      <c r="F121" s="11" t="b">
        <v>0</v>
      </c>
      <c r="G121" s="11" t="b">
        <v>0</v>
      </c>
      <c r="H121" s="11" t="b">
        <v>0</v>
      </c>
      <c r="I121" s="11" t="b">
        <v>0</v>
      </c>
      <c r="J121" s="11" t="b">
        <v>0</v>
      </c>
      <c r="K121" s="11" t="b">
        <v>0</v>
      </c>
      <c r="L121" s="11" t="b">
        <v>0</v>
      </c>
      <c r="M121" s="11" t="b">
        <v>0</v>
      </c>
      <c r="N121" s="11" t="b">
        <v>0</v>
      </c>
      <c r="O121" s="11" t="b">
        <v>0</v>
      </c>
      <c r="P121" s="11" t="b">
        <v>0</v>
      </c>
      <c r="Q121" s="11" t="b">
        <v>0</v>
      </c>
      <c r="R121" s="11" t="b">
        <v>0</v>
      </c>
      <c r="S121" s="11" t="b">
        <v>0</v>
      </c>
      <c r="T121" s="11" t="b">
        <v>0</v>
      </c>
      <c r="U121" s="11" t="b">
        <v>0</v>
      </c>
      <c r="V121" s="11" t="b">
        <v>0</v>
      </c>
      <c r="W121" s="11" t="b">
        <v>0</v>
      </c>
      <c r="X121" s="11" t="b">
        <v>0</v>
      </c>
      <c r="Y121" s="11" t="b">
        <v>0</v>
      </c>
      <c r="Z121" s="11" t="b">
        <v>0</v>
      </c>
      <c r="AA121" s="12" t="n">
        <f>COUNTIF(C121:Z121,TRUE)/24</f>
        <v>0</v>
      </c>
    </row>
    <row r="122" ht="21" customHeight="1" outlineLevel="1">
      <c r="A122" s="10" t="inlineStr">
        <is>
          <t xml:space="preserve">#111</t>
        </is>
      </c>
      <c r="B122" s="9" t="inlineStr">
        <is>
          <t xml:space="preserve">Antonio Giovinazzi</t>
        </is>
      </c>
      <c r="C122" s="11" t="b">
        <v>0</v>
      </c>
      <c r="D122" s="11" t="b">
        <v>0</v>
      </c>
      <c r="E122" s="11" t="b">
        <v>0</v>
      </c>
      <c r="F122" s="11" t="b">
        <v>0</v>
      </c>
      <c r="G122" s="11" t="b">
        <v>0</v>
      </c>
      <c r="H122" s="11" t="b">
        <v>0</v>
      </c>
      <c r="I122" s="11" t="b">
        <v>0</v>
      </c>
      <c r="J122" s="11" t="b">
        <v>0</v>
      </c>
      <c r="K122" s="11" t="b">
        <v>0</v>
      </c>
      <c r="L122" s="11" t="b">
        <v>0</v>
      </c>
      <c r="M122" s="11" t="b">
        <v>0</v>
      </c>
      <c r="N122" s="11" t="b">
        <v>0</v>
      </c>
      <c r="O122" s="11" t="b">
        <v>0</v>
      </c>
      <c r="P122" s="11" t="b">
        <v>0</v>
      </c>
      <c r="Q122" s="11" t="b">
        <v>0</v>
      </c>
      <c r="R122" s="11" t="b">
        <v>0</v>
      </c>
      <c r="S122" s="11" t="b">
        <v>0</v>
      </c>
      <c r="T122" s="11" t="b">
        <v>0</v>
      </c>
      <c r="U122" s="11" t="b">
        <v>0</v>
      </c>
      <c r="V122" s="11" t="b">
        <v>0</v>
      </c>
      <c r="W122" s="11" t="b">
        <v>0</v>
      </c>
      <c r="X122" s="11" t="b">
        <v>0</v>
      </c>
      <c r="Y122" s="11" t="b">
        <v>0</v>
      </c>
      <c r="Z122" s="11" t="b">
        <v>0</v>
      </c>
      <c r="AA122" s="12" t="n">
        <f>COUNTIF(C122:Z122,TRUE)/24</f>
        <v>0</v>
      </c>
    </row>
    <row r="123" ht="21" customHeight="1" outlineLevel="1">
      <c r="A123" s="10" t="inlineStr">
        <is>
          <t xml:space="preserve">#112</t>
        </is>
      </c>
      <c r="B123" s="9" t="inlineStr">
        <is>
          <t xml:space="preserve">Mick Schumacher (RC)</t>
        </is>
      </c>
      <c r="C123" s="11" t="b">
        <v>0</v>
      </c>
      <c r="D123" s="11" t="b">
        <v>0</v>
      </c>
      <c r="E123" s="11" t="b">
        <v>0</v>
      </c>
      <c r="F123" s="11" t="b">
        <v>0</v>
      </c>
      <c r="G123" s="11" t="b">
        <v>0</v>
      </c>
      <c r="H123" s="11" t="b">
        <v>0</v>
      </c>
      <c r="I123" s="11" t="b">
        <v>0</v>
      </c>
      <c r="J123" s="11" t="b">
        <v>0</v>
      </c>
      <c r="K123" s="11" t="b">
        <v>0</v>
      </c>
      <c r="L123" s="11" t="b">
        <v>0</v>
      </c>
      <c r="M123" s="11" t="b">
        <v>0</v>
      </c>
      <c r="N123" s="11" t="b">
        <v>0</v>
      </c>
      <c r="O123" s="11" t="b">
        <v>0</v>
      </c>
      <c r="P123" s="11" t="b">
        <v>0</v>
      </c>
      <c r="Q123" s="11" t="b">
        <v>0</v>
      </c>
      <c r="R123" s="11" t="b">
        <v>0</v>
      </c>
      <c r="S123" s="11" t="b">
        <v>0</v>
      </c>
      <c r="T123" s="11" t="b">
        <v>0</v>
      </c>
      <c r="U123" s="11" t="b">
        <v>0</v>
      </c>
      <c r="V123" s="11" t="b">
        <v>0</v>
      </c>
      <c r="W123" s="11" t="b">
        <v>0</v>
      </c>
      <c r="X123" s="11" t="b">
        <v>0</v>
      </c>
      <c r="Y123" s="11" t="b">
        <v>0</v>
      </c>
      <c r="Z123" s="11" t="b">
        <v>0</v>
      </c>
      <c r="AA123" s="12" t="n">
        <f>COUNTIF(C123:Z123,TRUE)/24</f>
        <v>0</v>
      </c>
    </row>
    <row r="124" ht="21" customHeight="1" outlineLevel="1">
      <c r="A124" s="10" t="inlineStr">
        <is>
          <t xml:space="preserve">#113</t>
        </is>
      </c>
      <c r="B124" s="9" t="inlineStr">
        <is>
          <t xml:space="preserve">Nikita Mazepin (RC)</t>
        </is>
      </c>
      <c r="C124" s="11" t="b">
        <v>0</v>
      </c>
      <c r="D124" s="11" t="b">
        <v>0</v>
      </c>
      <c r="E124" s="11" t="b">
        <v>0</v>
      </c>
      <c r="F124" s="11" t="b">
        <v>0</v>
      </c>
      <c r="G124" s="11" t="b">
        <v>0</v>
      </c>
      <c r="H124" s="11" t="b">
        <v>0</v>
      </c>
      <c r="I124" s="11" t="b">
        <v>0</v>
      </c>
      <c r="J124" s="11" t="b">
        <v>0</v>
      </c>
      <c r="K124" s="11" t="b">
        <v>0</v>
      </c>
      <c r="L124" s="11" t="b">
        <v>0</v>
      </c>
      <c r="M124" s="11" t="b">
        <v>0</v>
      </c>
      <c r="N124" s="11" t="b">
        <v>0</v>
      </c>
      <c r="O124" s="11" t="b">
        <v>0</v>
      </c>
      <c r="P124" s="11" t="b">
        <v>0</v>
      </c>
      <c r="Q124" s="11" t="b">
        <v>0</v>
      </c>
      <c r="R124" s="11" t="b">
        <v>0</v>
      </c>
      <c r="S124" s="11" t="b">
        <v>0</v>
      </c>
      <c r="T124" s="11" t="b">
        <v>0</v>
      </c>
      <c r="U124" s="11" t="b">
        <v>0</v>
      </c>
      <c r="V124" s="11" t="b">
        <v>0</v>
      </c>
      <c r="W124" s="11" t="b">
        <v>0</v>
      </c>
      <c r="X124" s="11" t="b">
        <v>0</v>
      </c>
      <c r="Y124" s="11" t="b">
        <v>0</v>
      </c>
      <c r="Z124" s="11" t="b">
        <v>0</v>
      </c>
      <c r="AA124" s="12" t="n">
        <f>COUNTIF(C124:Z124,TRUE)/24</f>
        <v>0</v>
      </c>
    </row>
    <row r="125" ht="21" customHeight="1" outlineLevel="1">
      <c r="A125" s="10" t="inlineStr">
        <is>
          <t xml:space="preserve">#114</t>
        </is>
      </c>
      <c r="B125" s="9" t="inlineStr">
        <is>
          <t xml:space="preserve">George Russell</t>
        </is>
      </c>
      <c r="C125" s="11" t="b">
        <v>0</v>
      </c>
      <c r="D125" s="11" t="b">
        <v>0</v>
      </c>
      <c r="E125" s="11" t="b">
        <v>0</v>
      </c>
      <c r="F125" s="11" t="b">
        <v>0</v>
      </c>
      <c r="G125" s="11" t="b">
        <v>0</v>
      </c>
      <c r="H125" s="11" t="b">
        <v>0</v>
      </c>
      <c r="I125" s="11" t="b">
        <v>0</v>
      </c>
      <c r="J125" s="11" t="b">
        <v>0</v>
      </c>
      <c r="K125" s="11" t="b">
        <v>0</v>
      </c>
      <c r="L125" s="11" t="b">
        <v>0</v>
      </c>
      <c r="M125" s="11" t="b">
        <v>0</v>
      </c>
      <c r="N125" s="11" t="b">
        <v>0</v>
      </c>
      <c r="O125" s="11" t="b">
        <v>0</v>
      </c>
      <c r="P125" s="11" t="b">
        <v>0</v>
      </c>
      <c r="Q125" s="11" t="b">
        <v>0</v>
      </c>
      <c r="R125" s="11" t="b">
        <v>0</v>
      </c>
      <c r="S125" s="11" t="b">
        <v>0</v>
      </c>
      <c r="T125" s="11" t="b">
        <v>0</v>
      </c>
      <c r="U125" s="11" t="b">
        <v>0</v>
      </c>
      <c r="V125" s="11" t="b">
        <v>0</v>
      </c>
      <c r="W125" s="11" t="b">
        <v>0</v>
      </c>
      <c r="X125" s="11" t="b">
        <v>0</v>
      </c>
      <c r="Y125" s="11" t="b">
        <v>0</v>
      </c>
      <c r="Z125" s="11" t="b">
        <v>0</v>
      </c>
      <c r="AA125" s="12" t="n">
        <f>COUNTIF(C125:Z125,TRUE)/24</f>
        <v>0</v>
      </c>
    </row>
    <row r="126" ht="21" customHeight="1" outlineLevel="1">
      <c r="A126" s="10" t="inlineStr">
        <is>
          <t xml:space="preserve">#115</t>
        </is>
      </c>
      <c r="B126" s="9" t="inlineStr">
        <is>
          <t xml:space="preserve">Nicholas Latifi</t>
        </is>
      </c>
      <c r="C126" s="11" t="b">
        <v>0</v>
      </c>
      <c r="D126" s="11" t="b">
        <v>0</v>
      </c>
      <c r="E126" s="11" t="b">
        <v>0</v>
      </c>
      <c r="F126" s="11" t="b">
        <v>0</v>
      </c>
      <c r="G126" s="11" t="b">
        <v>0</v>
      </c>
      <c r="H126" s="11" t="b">
        <v>0</v>
      </c>
      <c r="I126" s="11" t="b">
        <v>0</v>
      </c>
      <c r="J126" s="11" t="b">
        <v>0</v>
      </c>
      <c r="K126" s="11" t="b">
        <v>0</v>
      </c>
      <c r="L126" s="11" t="b">
        <v>0</v>
      </c>
      <c r="M126" s="11" t="b">
        <v>0</v>
      </c>
      <c r="N126" s="11" t="b">
        <v>0</v>
      </c>
      <c r="O126" s="11" t="b">
        <v>0</v>
      </c>
      <c r="P126" s="11" t="b">
        <v>0</v>
      </c>
      <c r="Q126" s="11" t="b">
        <v>0</v>
      </c>
      <c r="R126" s="11" t="b">
        <v>0</v>
      </c>
      <c r="S126" s="11" t="b">
        <v>0</v>
      </c>
      <c r="T126" s="11" t="b">
        <v>0</v>
      </c>
      <c r="U126" s="11" t="b">
        <v>0</v>
      </c>
      <c r="V126" s="11" t="b">
        <v>0</v>
      </c>
      <c r="W126" s="11" t="b">
        <v>0</v>
      </c>
      <c r="X126" s="11" t="b">
        <v>0</v>
      </c>
      <c r="Y126" s="11" t="b">
        <v>0</v>
      </c>
      <c r="Z126" s="11" t="b">
        <v>0</v>
      </c>
      <c r="AA126" s="12" t="n">
        <f>COUNTIF(C126:Z126,TRUE)/24</f>
        <v>0</v>
      </c>
    </row>
    <row r="127" ht="7" customHeight="1"/>
    <row r="128" ht="27" customHeight="1">
      <c r="A128" s="8" t="inlineStr">
        <is>
          <t xml:space="preserve">F2 CARS  ·  22 cartes</t>
        </is>
      </c>
      <c r="AA128" s="12" t="n">
        <f>COUNTIF(C129:Z150,TRUE)/528</f>
        <v>0</v>
      </c>
    </row>
    <row r="129" ht="21" customHeight="1" outlineLevel="1">
      <c r="A129" s="10" t="inlineStr">
        <is>
          <t xml:space="preserve">#116</t>
        </is>
      </c>
      <c r="B129" s="9" t="inlineStr">
        <is>
          <t xml:space="preserve">Robert Shwartzman</t>
        </is>
      </c>
      <c r="C129" s="11" t="b">
        <v>0</v>
      </c>
      <c r="D129" s="11" t="b">
        <v>0</v>
      </c>
      <c r="E129" s="11" t="b">
        <v>0</v>
      </c>
      <c r="F129" s="11" t="b">
        <v>0</v>
      </c>
      <c r="G129" s="11" t="b">
        <v>0</v>
      </c>
      <c r="H129" s="11" t="b">
        <v>0</v>
      </c>
      <c r="I129" s="11" t="b">
        <v>0</v>
      </c>
      <c r="J129" s="11" t="b">
        <v>0</v>
      </c>
      <c r="K129" s="11" t="b">
        <v>0</v>
      </c>
      <c r="L129" s="11" t="b">
        <v>0</v>
      </c>
      <c r="M129" s="11" t="b">
        <v>0</v>
      </c>
      <c r="N129" s="11" t="b">
        <v>0</v>
      </c>
      <c r="O129" s="11" t="b">
        <v>0</v>
      </c>
      <c r="P129" s="11" t="b">
        <v>0</v>
      </c>
      <c r="Q129" s="11" t="b">
        <v>0</v>
      </c>
      <c r="R129" s="11" t="b">
        <v>0</v>
      </c>
      <c r="S129" s="11" t="b">
        <v>0</v>
      </c>
      <c r="T129" s="11" t="b">
        <v>0</v>
      </c>
      <c r="U129" s="11" t="b">
        <v>0</v>
      </c>
      <c r="V129" s="11" t="b">
        <v>0</v>
      </c>
      <c r="W129" s="11" t="b">
        <v>0</v>
      </c>
      <c r="X129" s="11" t="b">
        <v>0</v>
      </c>
      <c r="Y129" s="11" t="b">
        <v>0</v>
      </c>
      <c r="Z129" s="11" t="b">
        <v>0</v>
      </c>
      <c r="AA129" s="12" t="n">
        <f>COUNTIF(C129:Z129,TRUE)/24</f>
        <v>0</v>
      </c>
    </row>
    <row r="130" ht="21" customHeight="1" outlineLevel="1">
      <c r="A130" s="10" t="inlineStr">
        <is>
          <t xml:space="preserve">#117</t>
        </is>
      </c>
      <c r="B130" s="9" t="inlineStr">
        <is>
          <t xml:space="preserve">Oscar Piastri</t>
        </is>
      </c>
      <c r="C130" s="11" t="b">
        <v>0</v>
      </c>
      <c r="D130" s="11" t="b">
        <v>0</v>
      </c>
      <c r="E130" s="11" t="b">
        <v>0</v>
      </c>
      <c r="F130" s="11" t="b">
        <v>0</v>
      </c>
      <c r="G130" s="11" t="b">
        <v>0</v>
      </c>
      <c r="H130" s="11" t="b">
        <v>0</v>
      </c>
      <c r="I130" s="11" t="b">
        <v>0</v>
      </c>
      <c r="J130" s="11" t="b">
        <v>0</v>
      </c>
      <c r="K130" s="11" t="b">
        <v>0</v>
      </c>
      <c r="L130" s="11" t="b">
        <v>0</v>
      </c>
      <c r="M130" s="11" t="b">
        <v>0</v>
      </c>
      <c r="N130" s="11" t="b">
        <v>0</v>
      </c>
      <c r="O130" s="11" t="b">
        <v>0</v>
      </c>
      <c r="P130" s="11" t="b">
        <v>0</v>
      </c>
      <c r="Q130" s="11" t="b">
        <v>0</v>
      </c>
      <c r="R130" s="11" t="b">
        <v>0</v>
      </c>
      <c r="S130" s="11" t="b">
        <v>0</v>
      </c>
      <c r="T130" s="11" t="b">
        <v>0</v>
      </c>
      <c r="U130" s="11" t="b">
        <v>0</v>
      </c>
      <c r="V130" s="11" t="b">
        <v>0</v>
      </c>
      <c r="W130" s="11" t="b">
        <v>0</v>
      </c>
      <c r="X130" s="11" t="b">
        <v>0</v>
      </c>
      <c r="Y130" s="11" t="b">
        <v>0</v>
      </c>
      <c r="Z130" s="11" t="b">
        <v>0</v>
      </c>
      <c r="AA130" s="12" t="n">
        <f>COUNTIF(C130:Z130,TRUE)/24</f>
        <v>0</v>
      </c>
    </row>
    <row r="131" ht="21" customHeight="1" outlineLevel="1">
      <c r="A131" s="10" t="inlineStr">
        <is>
          <t xml:space="preserve">#118</t>
        </is>
      </c>
      <c r="B131" s="9" t="inlineStr">
        <is>
          <t xml:space="preserve">Felipe Drugovich</t>
        </is>
      </c>
      <c r="C131" s="11" t="b">
        <v>0</v>
      </c>
      <c r="D131" s="11" t="b">
        <v>0</v>
      </c>
      <c r="E131" s="11" t="b">
        <v>0</v>
      </c>
      <c r="F131" s="11" t="b">
        <v>0</v>
      </c>
      <c r="G131" s="11" t="b">
        <v>0</v>
      </c>
      <c r="H131" s="11" t="b">
        <v>0</v>
      </c>
      <c r="I131" s="11" t="b">
        <v>0</v>
      </c>
      <c r="J131" s="11" t="b">
        <v>0</v>
      </c>
      <c r="K131" s="11" t="b">
        <v>0</v>
      </c>
      <c r="L131" s="11" t="b">
        <v>0</v>
      </c>
      <c r="M131" s="11" t="b">
        <v>0</v>
      </c>
      <c r="N131" s="11" t="b">
        <v>0</v>
      </c>
      <c r="O131" s="11" t="b">
        <v>0</v>
      </c>
      <c r="P131" s="11" t="b">
        <v>0</v>
      </c>
      <c r="Q131" s="11" t="b">
        <v>0</v>
      </c>
      <c r="R131" s="11" t="b">
        <v>0</v>
      </c>
      <c r="S131" s="11" t="b">
        <v>0</v>
      </c>
      <c r="T131" s="11" t="b">
        <v>0</v>
      </c>
      <c r="U131" s="11" t="b">
        <v>0</v>
      </c>
      <c r="V131" s="11" t="b">
        <v>0</v>
      </c>
      <c r="W131" s="11" t="b">
        <v>0</v>
      </c>
      <c r="X131" s="11" t="b">
        <v>0</v>
      </c>
      <c r="Y131" s="11" t="b">
        <v>0</v>
      </c>
      <c r="Z131" s="11" t="b">
        <v>0</v>
      </c>
      <c r="AA131" s="12" t="n">
        <f>COUNTIF(C131:Z131,TRUE)/24</f>
        <v>0</v>
      </c>
    </row>
    <row r="132" ht="21" customHeight="1" outlineLevel="1">
      <c r="A132" s="10" t="inlineStr">
        <is>
          <t xml:space="preserve">#119</t>
        </is>
      </c>
      <c r="B132" s="9" t="inlineStr">
        <is>
          <t xml:space="preserve">Zhou Guanyu</t>
        </is>
      </c>
      <c r="C132" s="11" t="b">
        <v>0</v>
      </c>
      <c r="D132" s="11" t="b">
        <v>0</v>
      </c>
      <c r="E132" s="11" t="b">
        <v>0</v>
      </c>
      <c r="F132" s="11" t="b">
        <v>0</v>
      </c>
      <c r="G132" s="11" t="b">
        <v>0</v>
      </c>
      <c r="H132" s="11" t="b">
        <v>0</v>
      </c>
      <c r="I132" s="11" t="b">
        <v>0</v>
      </c>
      <c r="J132" s="11" t="b">
        <v>0</v>
      </c>
      <c r="K132" s="11" t="b">
        <v>0</v>
      </c>
      <c r="L132" s="11" t="b">
        <v>0</v>
      </c>
      <c r="M132" s="11" t="b">
        <v>0</v>
      </c>
      <c r="N132" s="11" t="b">
        <v>0</v>
      </c>
      <c r="O132" s="11" t="b">
        <v>0</v>
      </c>
      <c r="P132" s="11" t="b">
        <v>0</v>
      </c>
      <c r="Q132" s="11" t="b">
        <v>0</v>
      </c>
      <c r="R132" s="11" t="b">
        <v>0</v>
      </c>
      <c r="S132" s="11" t="b">
        <v>0</v>
      </c>
      <c r="T132" s="11" t="b">
        <v>0</v>
      </c>
      <c r="U132" s="11" t="b">
        <v>0</v>
      </c>
      <c r="V132" s="11" t="b">
        <v>0</v>
      </c>
      <c r="W132" s="11" t="b">
        <v>0</v>
      </c>
      <c r="X132" s="11" t="b">
        <v>0</v>
      </c>
      <c r="Y132" s="11" t="b">
        <v>0</v>
      </c>
      <c r="Z132" s="11" t="b">
        <v>0</v>
      </c>
      <c r="AA132" s="12" t="n">
        <f>COUNTIF(C132:Z132,TRUE)/24</f>
        <v>0</v>
      </c>
    </row>
    <row r="133" ht="21" customHeight="1" outlineLevel="1">
      <c r="A133" s="10" t="inlineStr">
        <is>
          <t xml:space="preserve">#120</t>
        </is>
      </c>
      <c r="B133" s="9" t="inlineStr">
        <is>
          <t xml:space="preserve">Lirim Zendeli</t>
        </is>
      </c>
      <c r="C133" s="11" t="b">
        <v>0</v>
      </c>
      <c r="D133" s="11" t="b">
        <v>0</v>
      </c>
      <c r="E133" s="11" t="b">
        <v>0</v>
      </c>
      <c r="F133" s="11" t="b">
        <v>0</v>
      </c>
      <c r="G133" s="11" t="b">
        <v>0</v>
      </c>
      <c r="H133" s="11" t="b">
        <v>0</v>
      </c>
      <c r="I133" s="11" t="b">
        <v>0</v>
      </c>
      <c r="J133" s="11" t="b">
        <v>0</v>
      </c>
      <c r="K133" s="11" t="b">
        <v>0</v>
      </c>
      <c r="L133" s="11" t="b">
        <v>0</v>
      </c>
      <c r="M133" s="11" t="b">
        <v>0</v>
      </c>
      <c r="N133" s="11" t="b">
        <v>0</v>
      </c>
      <c r="O133" s="11" t="b">
        <v>0</v>
      </c>
      <c r="P133" s="11" t="b">
        <v>0</v>
      </c>
      <c r="Q133" s="11" t="b">
        <v>0</v>
      </c>
      <c r="R133" s="11" t="b">
        <v>0</v>
      </c>
      <c r="S133" s="11" t="b">
        <v>0</v>
      </c>
      <c r="T133" s="11" t="b">
        <v>0</v>
      </c>
      <c r="U133" s="11" t="b">
        <v>0</v>
      </c>
      <c r="V133" s="11" t="b">
        <v>0</v>
      </c>
      <c r="W133" s="11" t="b">
        <v>0</v>
      </c>
      <c r="X133" s="11" t="b">
        <v>0</v>
      </c>
      <c r="Y133" s="11" t="b">
        <v>0</v>
      </c>
      <c r="Z133" s="11" t="b">
        <v>0</v>
      </c>
      <c r="AA133" s="12" t="n">
        <f>COUNTIF(C133:Z133,TRUE)/24</f>
        <v>0</v>
      </c>
    </row>
    <row r="134" ht="21" customHeight="1" outlineLevel="1">
      <c r="A134" s="10" t="inlineStr">
        <is>
          <t xml:space="preserve">#121</t>
        </is>
      </c>
      <c r="B134" s="9" t="inlineStr">
        <is>
          <t xml:space="preserve">Richard Verschoor</t>
        </is>
      </c>
      <c r="C134" s="11" t="b">
        <v>0</v>
      </c>
      <c r="D134" s="11" t="b">
        <v>0</v>
      </c>
      <c r="E134" s="11" t="b">
        <v>0</v>
      </c>
      <c r="F134" s="11" t="b">
        <v>0</v>
      </c>
      <c r="G134" s="11" t="b">
        <v>0</v>
      </c>
      <c r="H134" s="11" t="b">
        <v>0</v>
      </c>
      <c r="I134" s="11" t="b">
        <v>0</v>
      </c>
      <c r="J134" s="11" t="b">
        <v>0</v>
      </c>
      <c r="K134" s="11" t="b">
        <v>0</v>
      </c>
      <c r="L134" s="11" t="b">
        <v>0</v>
      </c>
      <c r="M134" s="11" t="b">
        <v>0</v>
      </c>
      <c r="N134" s="11" t="b">
        <v>0</v>
      </c>
      <c r="O134" s="11" t="b">
        <v>0</v>
      </c>
      <c r="P134" s="11" t="b">
        <v>0</v>
      </c>
      <c r="Q134" s="11" t="b">
        <v>0</v>
      </c>
      <c r="R134" s="11" t="b">
        <v>0</v>
      </c>
      <c r="S134" s="11" t="b">
        <v>0</v>
      </c>
      <c r="T134" s="11" t="b">
        <v>0</v>
      </c>
      <c r="U134" s="11" t="b">
        <v>0</v>
      </c>
      <c r="V134" s="11" t="b">
        <v>0</v>
      </c>
      <c r="W134" s="11" t="b">
        <v>0</v>
      </c>
      <c r="X134" s="11" t="b">
        <v>0</v>
      </c>
      <c r="Y134" s="11" t="b">
        <v>0</v>
      </c>
      <c r="Z134" s="11" t="b">
        <v>0</v>
      </c>
      <c r="AA134" s="12" t="n">
        <f>COUNTIF(C134:Z134,TRUE)/24</f>
        <v>0</v>
      </c>
    </row>
    <row r="135" ht="21" customHeight="1" outlineLevel="1">
      <c r="A135" s="10" t="inlineStr">
        <is>
          <t xml:space="preserve">#122</t>
        </is>
      </c>
      <c r="B135" s="9" t="inlineStr">
        <is>
          <t xml:space="preserve">Ralph Boschung</t>
        </is>
      </c>
      <c r="C135" s="11" t="b">
        <v>0</v>
      </c>
      <c r="D135" s="11" t="b">
        <v>0</v>
      </c>
      <c r="E135" s="11" t="b">
        <v>0</v>
      </c>
      <c r="F135" s="11" t="b">
        <v>0</v>
      </c>
      <c r="G135" s="11" t="b">
        <v>0</v>
      </c>
      <c r="H135" s="11" t="b">
        <v>0</v>
      </c>
      <c r="I135" s="11" t="b">
        <v>0</v>
      </c>
      <c r="J135" s="11" t="b">
        <v>0</v>
      </c>
      <c r="K135" s="11" t="b">
        <v>0</v>
      </c>
      <c r="L135" s="11" t="b">
        <v>0</v>
      </c>
      <c r="M135" s="11" t="b">
        <v>0</v>
      </c>
      <c r="N135" s="11" t="b">
        <v>0</v>
      </c>
      <c r="O135" s="11" t="b">
        <v>0</v>
      </c>
      <c r="P135" s="11" t="b">
        <v>0</v>
      </c>
      <c r="Q135" s="11" t="b">
        <v>0</v>
      </c>
      <c r="R135" s="11" t="b">
        <v>0</v>
      </c>
      <c r="S135" s="11" t="b">
        <v>0</v>
      </c>
      <c r="T135" s="11" t="b">
        <v>0</v>
      </c>
      <c r="U135" s="11" t="b">
        <v>0</v>
      </c>
      <c r="V135" s="11" t="b">
        <v>0</v>
      </c>
      <c r="W135" s="11" t="b">
        <v>0</v>
      </c>
      <c r="X135" s="11" t="b">
        <v>0</v>
      </c>
      <c r="Y135" s="11" t="b">
        <v>0</v>
      </c>
      <c r="Z135" s="11" t="b">
        <v>0</v>
      </c>
      <c r="AA135" s="12" t="n">
        <f>COUNTIF(C135:Z135,TRUE)/24</f>
        <v>0</v>
      </c>
    </row>
    <row r="136" ht="21" customHeight="1" outlineLevel="1">
      <c r="A136" s="10" t="inlineStr">
        <is>
          <t xml:space="preserve">#123</t>
        </is>
      </c>
      <c r="B136" s="9" t="inlineStr">
        <is>
          <t xml:space="preserve">Gianluca Petecof</t>
        </is>
      </c>
      <c r="C136" s="11" t="b">
        <v>0</v>
      </c>
      <c r="D136" s="11" t="b">
        <v>0</v>
      </c>
      <c r="E136" s="11" t="b">
        <v>0</v>
      </c>
      <c r="F136" s="11" t="b">
        <v>0</v>
      </c>
      <c r="G136" s="11" t="b">
        <v>0</v>
      </c>
      <c r="H136" s="11" t="b">
        <v>0</v>
      </c>
      <c r="I136" s="11" t="b">
        <v>0</v>
      </c>
      <c r="J136" s="11" t="b">
        <v>0</v>
      </c>
      <c r="K136" s="11" t="b">
        <v>0</v>
      </c>
      <c r="L136" s="11" t="b">
        <v>0</v>
      </c>
      <c r="M136" s="11" t="b">
        <v>0</v>
      </c>
      <c r="N136" s="11" t="b">
        <v>0</v>
      </c>
      <c r="O136" s="11" t="b">
        <v>0</v>
      </c>
      <c r="P136" s="11" t="b">
        <v>0</v>
      </c>
      <c r="Q136" s="11" t="b">
        <v>0</v>
      </c>
      <c r="R136" s="11" t="b">
        <v>0</v>
      </c>
      <c r="S136" s="11" t="b">
        <v>0</v>
      </c>
      <c r="T136" s="11" t="b">
        <v>0</v>
      </c>
      <c r="U136" s="11" t="b">
        <v>0</v>
      </c>
      <c r="V136" s="11" t="b">
        <v>0</v>
      </c>
      <c r="W136" s="11" t="b">
        <v>0</v>
      </c>
      <c r="X136" s="11" t="b">
        <v>0</v>
      </c>
      <c r="Y136" s="11" t="b">
        <v>0</v>
      </c>
      <c r="Z136" s="11" t="b">
        <v>0</v>
      </c>
      <c r="AA136" s="12" t="n">
        <f>COUNTIF(C136:Z136,TRUE)/24</f>
        <v>0</v>
      </c>
    </row>
    <row r="137" ht="21" customHeight="1" outlineLevel="1">
      <c r="A137" s="10" t="inlineStr">
        <is>
          <t xml:space="preserve">#124</t>
        </is>
      </c>
      <c r="B137" s="9" t="inlineStr">
        <is>
          <t xml:space="preserve">Dan Ticktum</t>
        </is>
      </c>
      <c r="C137" s="11" t="b">
        <v>0</v>
      </c>
      <c r="D137" s="11" t="b">
        <v>0</v>
      </c>
      <c r="E137" s="11" t="b">
        <v>0</v>
      </c>
      <c r="F137" s="11" t="b">
        <v>0</v>
      </c>
      <c r="G137" s="11" t="b">
        <v>0</v>
      </c>
      <c r="H137" s="11" t="b">
        <v>0</v>
      </c>
      <c r="I137" s="11" t="b">
        <v>0</v>
      </c>
      <c r="J137" s="11" t="b">
        <v>0</v>
      </c>
      <c r="K137" s="11" t="b">
        <v>0</v>
      </c>
      <c r="L137" s="11" t="b">
        <v>0</v>
      </c>
      <c r="M137" s="11" t="b">
        <v>0</v>
      </c>
      <c r="N137" s="11" t="b">
        <v>0</v>
      </c>
      <c r="O137" s="11" t="b">
        <v>0</v>
      </c>
      <c r="P137" s="11" t="b">
        <v>0</v>
      </c>
      <c r="Q137" s="11" t="b">
        <v>0</v>
      </c>
      <c r="R137" s="11" t="b">
        <v>0</v>
      </c>
      <c r="S137" s="11" t="b">
        <v>0</v>
      </c>
      <c r="T137" s="11" t="b">
        <v>0</v>
      </c>
      <c r="U137" s="11" t="b">
        <v>0</v>
      </c>
      <c r="V137" s="11" t="b">
        <v>0</v>
      </c>
      <c r="W137" s="11" t="b">
        <v>0</v>
      </c>
      <c r="X137" s="11" t="b">
        <v>0</v>
      </c>
      <c r="Y137" s="11" t="b">
        <v>0</v>
      </c>
      <c r="Z137" s="11" t="b">
        <v>0</v>
      </c>
      <c r="AA137" s="12" t="n">
        <f>COUNTIF(C137:Z137,TRUE)/24</f>
        <v>0</v>
      </c>
    </row>
    <row r="138" ht="21" customHeight="1" outlineLevel="1">
      <c r="A138" s="10" t="inlineStr">
        <is>
          <t xml:space="preserve">#125</t>
        </is>
      </c>
      <c r="B138" s="9" t="inlineStr">
        <is>
          <t xml:space="preserve">Jehan Daruvala</t>
        </is>
      </c>
      <c r="C138" s="11" t="b">
        <v>0</v>
      </c>
      <c r="D138" s="11" t="b">
        <v>0</v>
      </c>
      <c r="E138" s="11" t="b">
        <v>0</v>
      </c>
      <c r="F138" s="11" t="b">
        <v>0</v>
      </c>
      <c r="G138" s="11" t="b">
        <v>0</v>
      </c>
      <c r="H138" s="11" t="b">
        <v>0</v>
      </c>
      <c r="I138" s="11" t="b">
        <v>0</v>
      </c>
      <c r="J138" s="11" t="b">
        <v>0</v>
      </c>
      <c r="K138" s="11" t="b">
        <v>0</v>
      </c>
      <c r="L138" s="11" t="b">
        <v>0</v>
      </c>
      <c r="M138" s="11" t="b">
        <v>0</v>
      </c>
      <c r="N138" s="11" t="b">
        <v>0</v>
      </c>
      <c r="O138" s="11" t="b">
        <v>0</v>
      </c>
      <c r="P138" s="11" t="b">
        <v>0</v>
      </c>
      <c r="Q138" s="11" t="b">
        <v>0</v>
      </c>
      <c r="R138" s="11" t="b">
        <v>0</v>
      </c>
      <c r="S138" s="11" t="b">
        <v>0</v>
      </c>
      <c r="T138" s="11" t="b">
        <v>0</v>
      </c>
      <c r="U138" s="11" t="b">
        <v>0</v>
      </c>
      <c r="V138" s="11" t="b">
        <v>0</v>
      </c>
      <c r="W138" s="11" t="b">
        <v>0</v>
      </c>
      <c r="X138" s="11" t="b">
        <v>0</v>
      </c>
      <c r="Y138" s="11" t="b">
        <v>0</v>
      </c>
      <c r="Z138" s="11" t="b">
        <v>0</v>
      </c>
      <c r="AA138" s="12" t="n">
        <f>COUNTIF(C138:Z138,TRUE)/24</f>
        <v>0</v>
      </c>
    </row>
    <row r="139" ht="21" customHeight="1" outlineLevel="1">
      <c r="A139" s="10" t="inlineStr">
        <is>
          <t xml:space="preserve">#126</t>
        </is>
      </c>
      <c r="B139" s="9" t="inlineStr">
        <is>
          <t xml:space="preserve">Liam Lawson</t>
        </is>
      </c>
      <c r="C139" s="11" t="b">
        <v>0</v>
      </c>
      <c r="D139" s="11" t="b">
        <v>0</v>
      </c>
      <c r="E139" s="11" t="b">
        <v>0</v>
      </c>
      <c r="F139" s="11" t="b">
        <v>0</v>
      </c>
      <c r="G139" s="11" t="b">
        <v>0</v>
      </c>
      <c r="H139" s="11" t="b">
        <v>0</v>
      </c>
      <c r="I139" s="11" t="b">
        <v>0</v>
      </c>
      <c r="J139" s="11" t="b">
        <v>0</v>
      </c>
      <c r="K139" s="11" t="b">
        <v>0</v>
      </c>
      <c r="L139" s="11" t="b">
        <v>0</v>
      </c>
      <c r="M139" s="11" t="b">
        <v>0</v>
      </c>
      <c r="N139" s="11" t="b">
        <v>0</v>
      </c>
      <c r="O139" s="11" t="b">
        <v>0</v>
      </c>
      <c r="P139" s="11" t="b">
        <v>0</v>
      </c>
      <c r="Q139" s="11" t="b">
        <v>0</v>
      </c>
      <c r="R139" s="11" t="b">
        <v>0</v>
      </c>
      <c r="S139" s="11" t="b">
        <v>0</v>
      </c>
      <c r="T139" s="11" t="b">
        <v>0</v>
      </c>
      <c r="U139" s="11" t="b">
        <v>0</v>
      </c>
      <c r="V139" s="11" t="b">
        <v>0</v>
      </c>
      <c r="W139" s="11" t="b">
        <v>0</v>
      </c>
      <c r="X139" s="11" t="b">
        <v>0</v>
      </c>
      <c r="Y139" s="11" t="b">
        <v>0</v>
      </c>
      <c r="Z139" s="11" t="b">
        <v>0</v>
      </c>
      <c r="AA139" s="12" t="n">
        <f>COUNTIF(C139:Z139,TRUE)/24</f>
        <v>0</v>
      </c>
    </row>
    <row r="140" ht="21" customHeight="1" outlineLevel="1">
      <c r="A140" s="10" t="inlineStr">
        <is>
          <t xml:space="preserve">#127</t>
        </is>
      </c>
      <c r="B140" s="9" t="inlineStr">
        <is>
          <t xml:space="preserve">Jüri Vips</t>
        </is>
      </c>
      <c r="C140" s="11" t="b">
        <v>0</v>
      </c>
      <c r="D140" s="11" t="b">
        <v>0</v>
      </c>
      <c r="E140" s="11" t="b">
        <v>0</v>
      </c>
      <c r="F140" s="11" t="b">
        <v>0</v>
      </c>
      <c r="G140" s="11" t="b">
        <v>0</v>
      </c>
      <c r="H140" s="11" t="b">
        <v>0</v>
      </c>
      <c r="I140" s="11" t="b">
        <v>0</v>
      </c>
      <c r="J140" s="11" t="b">
        <v>0</v>
      </c>
      <c r="K140" s="11" t="b">
        <v>0</v>
      </c>
      <c r="L140" s="11" t="b">
        <v>0</v>
      </c>
      <c r="M140" s="11" t="b">
        <v>0</v>
      </c>
      <c r="N140" s="11" t="b">
        <v>0</v>
      </c>
      <c r="O140" s="11" t="b">
        <v>0</v>
      </c>
      <c r="P140" s="11" t="b">
        <v>0</v>
      </c>
      <c r="Q140" s="11" t="b">
        <v>0</v>
      </c>
      <c r="R140" s="11" t="b">
        <v>0</v>
      </c>
      <c r="S140" s="11" t="b">
        <v>0</v>
      </c>
      <c r="T140" s="11" t="b">
        <v>0</v>
      </c>
      <c r="U140" s="11" t="b">
        <v>0</v>
      </c>
      <c r="V140" s="11" t="b">
        <v>0</v>
      </c>
      <c r="W140" s="11" t="b">
        <v>0</v>
      </c>
      <c r="X140" s="11" t="b">
        <v>0</v>
      </c>
      <c r="Y140" s="11" t="b">
        <v>0</v>
      </c>
      <c r="Z140" s="11" t="b">
        <v>0</v>
      </c>
      <c r="AA140" s="12" t="n">
        <f>COUNTIF(C140:Z140,TRUE)/24</f>
        <v>0</v>
      </c>
    </row>
    <row r="141" ht="21" customHeight="1" outlineLevel="1">
      <c r="A141" s="10" t="inlineStr">
        <is>
          <t xml:space="preserve">#128</t>
        </is>
      </c>
      <c r="B141" s="9" t="inlineStr">
        <is>
          <t xml:space="preserve">David Beckmann</t>
        </is>
      </c>
      <c r="C141" s="11" t="b">
        <v>0</v>
      </c>
      <c r="D141" s="11" t="b">
        <v>0</v>
      </c>
      <c r="E141" s="11" t="b">
        <v>0</v>
      </c>
      <c r="F141" s="11" t="b">
        <v>0</v>
      </c>
      <c r="G141" s="11" t="b">
        <v>0</v>
      </c>
      <c r="H141" s="11" t="b">
        <v>0</v>
      </c>
      <c r="I141" s="11" t="b">
        <v>0</v>
      </c>
      <c r="J141" s="11" t="b">
        <v>0</v>
      </c>
      <c r="K141" s="11" t="b">
        <v>0</v>
      </c>
      <c r="L141" s="11" t="b">
        <v>0</v>
      </c>
      <c r="M141" s="11" t="b">
        <v>0</v>
      </c>
      <c r="N141" s="11" t="b">
        <v>0</v>
      </c>
      <c r="O141" s="11" t="b">
        <v>0</v>
      </c>
      <c r="P141" s="11" t="b">
        <v>0</v>
      </c>
      <c r="Q141" s="11" t="b">
        <v>0</v>
      </c>
      <c r="R141" s="11" t="b">
        <v>0</v>
      </c>
      <c r="S141" s="11" t="b">
        <v>0</v>
      </c>
      <c r="T141" s="11" t="b">
        <v>0</v>
      </c>
      <c r="U141" s="11" t="b">
        <v>0</v>
      </c>
      <c r="V141" s="11" t="b">
        <v>0</v>
      </c>
      <c r="W141" s="11" t="b">
        <v>0</v>
      </c>
      <c r="X141" s="11" t="b">
        <v>0</v>
      </c>
      <c r="Y141" s="11" t="b">
        <v>0</v>
      </c>
      <c r="Z141" s="11" t="b">
        <v>0</v>
      </c>
      <c r="AA141" s="12" t="n">
        <f>COUNTIF(C141:Z141,TRUE)/24</f>
        <v>0</v>
      </c>
    </row>
    <row r="142" ht="21" customHeight="1" outlineLevel="1">
      <c r="A142" s="10" t="inlineStr">
        <is>
          <t xml:space="preserve">#129</t>
        </is>
      </c>
      <c r="B142" s="9" t="inlineStr">
        <is>
          <t xml:space="preserve">Guilherme Samaia</t>
        </is>
      </c>
      <c r="C142" s="11" t="b">
        <v>0</v>
      </c>
      <c r="D142" s="11" t="b">
        <v>0</v>
      </c>
      <c r="E142" s="11" t="b">
        <v>0</v>
      </c>
      <c r="F142" s="11" t="b">
        <v>0</v>
      </c>
      <c r="G142" s="11" t="b">
        <v>0</v>
      </c>
      <c r="H142" s="11" t="b">
        <v>0</v>
      </c>
      <c r="I142" s="11" t="b">
        <v>0</v>
      </c>
      <c r="J142" s="11" t="b">
        <v>0</v>
      </c>
      <c r="K142" s="11" t="b">
        <v>0</v>
      </c>
      <c r="L142" s="11" t="b">
        <v>0</v>
      </c>
      <c r="M142" s="11" t="b">
        <v>0</v>
      </c>
      <c r="N142" s="11" t="b">
        <v>0</v>
      </c>
      <c r="O142" s="11" t="b">
        <v>0</v>
      </c>
      <c r="P142" s="11" t="b">
        <v>0</v>
      </c>
      <c r="Q142" s="11" t="b">
        <v>0</v>
      </c>
      <c r="R142" s="11" t="b">
        <v>0</v>
      </c>
      <c r="S142" s="11" t="b">
        <v>0</v>
      </c>
      <c r="T142" s="11" t="b">
        <v>0</v>
      </c>
      <c r="U142" s="11" t="b">
        <v>0</v>
      </c>
      <c r="V142" s="11" t="b">
        <v>0</v>
      </c>
      <c r="W142" s="11" t="b">
        <v>0</v>
      </c>
      <c r="X142" s="11" t="b">
        <v>0</v>
      </c>
      <c r="Y142" s="11" t="b">
        <v>0</v>
      </c>
      <c r="Z142" s="11" t="b">
        <v>0</v>
      </c>
      <c r="AA142" s="12" t="n">
        <f>COUNTIF(C142:Z142,TRUE)/24</f>
        <v>0</v>
      </c>
    </row>
    <row r="143" ht="21" customHeight="1" outlineLevel="1">
      <c r="A143" s="10" t="inlineStr">
        <is>
          <t xml:space="preserve">#130</t>
        </is>
      </c>
      <c r="B143" s="9" t="inlineStr">
        <is>
          <t xml:space="preserve">Roy Nissany</t>
        </is>
      </c>
      <c r="C143" s="11" t="b">
        <v>0</v>
      </c>
      <c r="D143" s="11" t="b">
        <v>0</v>
      </c>
      <c r="E143" s="11" t="b">
        <v>0</v>
      </c>
      <c r="F143" s="11" t="b">
        <v>0</v>
      </c>
      <c r="G143" s="11" t="b">
        <v>0</v>
      </c>
      <c r="H143" s="11" t="b">
        <v>0</v>
      </c>
      <c r="I143" s="11" t="b">
        <v>0</v>
      </c>
      <c r="J143" s="11" t="b">
        <v>0</v>
      </c>
      <c r="K143" s="11" t="b">
        <v>0</v>
      </c>
      <c r="L143" s="11" t="b">
        <v>0</v>
      </c>
      <c r="M143" s="11" t="b">
        <v>0</v>
      </c>
      <c r="N143" s="11" t="b">
        <v>0</v>
      </c>
      <c r="O143" s="11" t="b">
        <v>0</v>
      </c>
      <c r="P143" s="11" t="b">
        <v>0</v>
      </c>
      <c r="Q143" s="11" t="b">
        <v>0</v>
      </c>
      <c r="R143" s="11" t="b">
        <v>0</v>
      </c>
      <c r="S143" s="11" t="b">
        <v>0</v>
      </c>
      <c r="T143" s="11" t="b">
        <v>0</v>
      </c>
      <c r="U143" s="11" t="b">
        <v>0</v>
      </c>
      <c r="V143" s="11" t="b">
        <v>0</v>
      </c>
      <c r="W143" s="11" t="b">
        <v>0</v>
      </c>
      <c r="X143" s="11" t="b">
        <v>0</v>
      </c>
      <c r="Y143" s="11" t="b">
        <v>0</v>
      </c>
      <c r="Z143" s="11" t="b">
        <v>0</v>
      </c>
      <c r="AA143" s="12" t="n">
        <f>COUNTIF(C143:Z143,TRUE)/24</f>
        <v>0</v>
      </c>
    </row>
    <row r="144" ht="21" customHeight="1" outlineLevel="1">
      <c r="A144" s="10" t="inlineStr">
        <is>
          <t xml:space="preserve">#131</t>
        </is>
      </c>
      <c r="B144" s="9" t="inlineStr">
        <is>
          <t xml:space="preserve">Marcus Armstrong</t>
        </is>
      </c>
      <c r="C144" s="11" t="b">
        <v>0</v>
      </c>
      <c r="D144" s="11" t="b">
        <v>0</v>
      </c>
      <c r="E144" s="11" t="b">
        <v>0</v>
      </c>
      <c r="F144" s="11" t="b">
        <v>0</v>
      </c>
      <c r="G144" s="11" t="b">
        <v>0</v>
      </c>
      <c r="H144" s="11" t="b">
        <v>0</v>
      </c>
      <c r="I144" s="11" t="b">
        <v>0</v>
      </c>
      <c r="J144" s="11" t="b">
        <v>0</v>
      </c>
      <c r="K144" s="11" t="b">
        <v>0</v>
      </c>
      <c r="L144" s="11" t="b">
        <v>0</v>
      </c>
      <c r="M144" s="11" t="b">
        <v>0</v>
      </c>
      <c r="N144" s="11" t="b">
        <v>0</v>
      </c>
      <c r="O144" s="11" t="b">
        <v>0</v>
      </c>
      <c r="P144" s="11" t="b">
        <v>0</v>
      </c>
      <c r="Q144" s="11" t="b">
        <v>0</v>
      </c>
      <c r="R144" s="11" t="b">
        <v>0</v>
      </c>
      <c r="S144" s="11" t="b">
        <v>0</v>
      </c>
      <c r="T144" s="11" t="b">
        <v>0</v>
      </c>
      <c r="U144" s="11" t="b">
        <v>0</v>
      </c>
      <c r="V144" s="11" t="b">
        <v>0</v>
      </c>
      <c r="W144" s="11" t="b">
        <v>0</v>
      </c>
      <c r="X144" s="11" t="b">
        <v>0</v>
      </c>
      <c r="Y144" s="11" t="b">
        <v>0</v>
      </c>
      <c r="Z144" s="11" t="b">
        <v>0</v>
      </c>
      <c r="AA144" s="12" t="n">
        <f>COUNTIF(C144:Z144,TRUE)/24</f>
        <v>0</v>
      </c>
    </row>
    <row r="145" ht="21" customHeight="1" outlineLevel="1">
      <c r="A145" s="10" t="inlineStr">
        <is>
          <t xml:space="preserve">#132</t>
        </is>
      </c>
      <c r="B145" s="9" t="inlineStr">
        <is>
          <t xml:space="preserve">Matteo Nannini</t>
        </is>
      </c>
      <c r="C145" s="11" t="b">
        <v>0</v>
      </c>
      <c r="D145" s="11" t="b">
        <v>0</v>
      </c>
      <c r="E145" s="11" t="b">
        <v>0</v>
      </c>
      <c r="F145" s="11" t="b">
        <v>0</v>
      </c>
      <c r="G145" s="11" t="b">
        <v>0</v>
      </c>
      <c r="H145" s="11" t="b">
        <v>0</v>
      </c>
      <c r="I145" s="11" t="b">
        <v>0</v>
      </c>
      <c r="J145" s="11" t="b">
        <v>0</v>
      </c>
      <c r="K145" s="11" t="b">
        <v>0</v>
      </c>
      <c r="L145" s="11" t="b">
        <v>0</v>
      </c>
      <c r="M145" s="11" t="b">
        <v>0</v>
      </c>
      <c r="N145" s="11" t="b">
        <v>0</v>
      </c>
      <c r="O145" s="11" t="b">
        <v>0</v>
      </c>
      <c r="P145" s="11" t="b">
        <v>0</v>
      </c>
      <c r="Q145" s="11" t="b">
        <v>0</v>
      </c>
      <c r="R145" s="11" t="b">
        <v>0</v>
      </c>
      <c r="S145" s="11" t="b">
        <v>0</v>
      </c>
      <c r="T145" s="11" t="b">
        <v>0</v>
      </c>
      <c r="U145" s="11" t="b">
        <v>0</v>
      </c>
      <c r="V145" s="11" t="b">
        <v>0</v>
      </c>
      <c r="W145" s="11" t="b">
        <v>0</v>
      </c>
      <c r="X145" s="11" t="b">
        <v>0</v>
      </c>
      <c r="Y145" s="11" t="b">
        <v>0</v>
      </c>
      <c r="Z145" s="11" t="b">
        <v>0</v>
      </c>
      <c r="AA145" s="12" t="n">
        <f>COUNTIF(C145:Z145,TRUE)/24</f>
        <v>0</v>
      </c>
    </row>
    <row r="146" ht="21" customHeight="1" outlineLevel="1">
      <c r="A146" s="10" t="inlineStr">
        <is>
          <t xml:space="preserve">#133</t>
        </is>
      </c>
      <c r="B146" s="9" t="inlineStr">
        <is>
          <t xml:space="preserve">Alessio Deledda</t>
        </is>
      </c>
      <c r="C146" s="11" t="b">
        <v>0</v>
      </c>
      <c r="D146" s="11" t="b">
        <v>0</v>
      </c>
      <c r="E146" s="11" t="b">
        <v>0</v>
      </c>
      <c r="F146" s="11" t="b">
        <v>0</v>
      </c>
      <c r="G146" s="11" t="b">
        <v>0</v>
      </c>
      <c r="H146" s="11" t="b">
        <v>0</v>
      </c>
      <c r="I146" s="11" t="b">
        <v>0</v>
      </c>
      <c r="J146" s="11" t="b">
        <v>0</v>
      </c>
      <c r="K146" s="11" t="b">
        <v>0</v>
      </c>
      <c r="L146" s="11" t="b">
        <v>0</v>
      </c>
      <c r="M146" s="11" t="b">
        <v>0</v>
      </c>
      <c r="N146" s="11" t="b">
        <v>0</v>
      </c>
      <c r="O146" s="11" t="b">
        <v>0</v>
      </c>
      <c r="P146" s="11" t="b">
        <v>0</v>
      </c>
      <c r="Q146" s="11" t="b">
        <v>0</v>
      </c>
      <c r="R146" s="11" t="b">
        <v>0</v>
      </c>
      <c r="S146" s="11" t="b">
        <v>0</v>
      </c>
      <c r="T146" s="11" t="b">
        <v>0</v>
      </c>
      <c r="U146" s="11" t="b">
        <v>0</v>
      </c>
      <c r="V146" s="11" t="b">
        <v>0</v>
      </c>
      <c r="W146" s="11" t="b">
        <v>0</v>
      </c>
      <c r="X146" s="11" t="b">
        <v>0</v>
      </c>
      <c r="Y146" s="11" t="b">
        <v>0</v>
      </c>
      <c r="Z146" s="11" t="b">
        <v>0</v>
      </c>
      <c r="AA146" s="12" t="n">
        <f>COUNTIF(C146:Z146,TRUE)/24</f>
        <v>0</v>
      </c>
    </row>
    <row r="147" ht="21" customHeight="1" outlineLevel="1">
      <c r="A147" s="10" t="inlineStr">
        <is>
          <t xml:space="preserve">#134</t>
        </is>
      </c>
      <c r="B147" s="9" t="inlineStr">
        <is>
          <t xml:space="preserve">Marino Sato</t>
        </is>
      </c>
      <c r="C147" s="11" t="b">
        <v>0</v>
      </c>
      <c r="D147" s="11" t="b">
        <v>0</v>
      </c>
      <c r="E147" s="11" t="b">
        <v>0</v>
      </c>
      <c r="F147" s="11" t="b">
        <v>0</v>
      </c>
      <c r="G147" s="11" t="b">
        <v>0</v>
      </c>
      <c r="H147" s="11" t="b">
        <v>0</v>
      </c>
      <c r="I147" s="11" t="b">
        <v>0</v>
      </c>
      <c r="J147" s="11" t="b">
        <v>0</v>
      </c>
      <c r="K147" s="11" t="b">
        <v>0</v>
      </c>
      <c r="L147" s="11" t="b">
        <v>0</v>
      </c>
      <c r="M147" s="11" t="b">
        <v>0</v>
      </c>
      <c r="N147" s="11" t="b">
        <v>0</v>
      </c>
      <c r="O147" s="11" t="b">
        <v>0</v>
      </c>
      <c r="P147" s="11" t="b">
        <v>0</v>
      </c>
      <c r="Q147" s="11" t="b">
        <v>0</v>
      </c>
      <c r="R147" s="11" t="b">
        <v>0</v>
      </c>
      <c r="S147" s="11" t="b">
        <v>0</v>
      </c>
      <c r="T147" s="11" t="b">
        <v>0</v>
      </c>
      <c r="U147" s="11" t="b">
        <v>0</v>
      </c>
      <c r="V147" s="11" t="b">
        <v>0</v>
      </c>
      <c r="W147" s="11" t="b">
        <v>0</v>
      </c>
      <c r="X147" s="11" t="b">
        <v>0</v>
      </c>
      <c r="Y147" s="11" t="b">
        <v>0</v>
      </c>
      <c r="Z147" s="11" t="b">
        <v>0</v>
      </c>
      <c r="AA147" s="12" t="n">
        <f>COUNTIF(C147:Z147,TRUE)/24</f>
        <v>0</v>
      </c>
    </row>
    <row r="148" ht="21" customHeight="1" outlineLevel="1">
      <c r="A148" s="10" t="inlineStr">
        <is>
          <t xml:space="preserve">#135</t>
        </is>
      </c>
      <c r="B148" s="9" t="inlineStr">
        <is>
          <t xml:space="preserve">Bent Viscaal</t>
        </is>
      </c>
      <c r="C148" s="11" t="b">
        <v>0</v>
      </c>
      <c r="D148" s="11" t="b">
        <v>0</v>
      </c>
      <c r="E148" s="11" t="b">
        <v>0</v>
      </c>
      <c r="F148" s="11" t="b">
        <v>0</v>
      </c>
      <c r="G148" s="11" t="b">
        <v>0</v>
      </c>
      <c r="H148" s="11" t="b">
        <v>0</v>
      </c>
      <c r="I148" s="11" t="b">
        <v>0</v>
      </c>
      <c r="J148" s="11" t="b">
        <v>0</v>
      </c>
      <c r="K148" s="11" t="b">
        <v>0</v>
      </c>
      <c r="L148" s="11" t="b">
        <v>0</v>
      </c>
      <c r="M148" s="11" t="b">
        <v>0</v>
      </c>
      <c r="N148" s="11" t="b">
        <v>0</v>
      </c>
      <c r="O148" s="11" t="b">
        <v>0</v>
      </c>
      <c r="P148" s="11" t="b">
        <v>0</v>
      </c>
      <c r="Q148" s="11" t="b">
        <v>0</v>
      </c>
      <c r="R148" s="11" t="b">
        <v>0</v>
      </c>
      <c r="S148" s="11" t="b">
        <v>0</v>
      </c>
      <c r="T148" s="11" t="b">
        <v>0</v>
      </c>
      <c r="U148" s="11" t="b">
        <v>0</v>
      </c>
      <c r="V148" s="11" t="b">
        <v>0</v>
      </c>
      <c r="W148" s="11" t="b">
        <v>0</v>
      </c>
      <c r="X148" s="11" t="b">
        <v>0</v>
      </c>
      <c r="Y148" s="11" t="b">
        <v>0</v>
      </c>
      <c r="Z148" s="11" t="b">
        <v>0</v>
      </c>
      <c r="AA148" s="12" t="n">
        <f>COUNTIF(C148:Z148,TRUE)/24</f>
        <v>0</v>
      </c>
    </row>
    <row r="149" ht="21" customHeight="1" outlineLevel="1">
      <c r="A149" s="10" t="inlineStr">
        <is>
          <t xml:space="preserve">#136</t>
        </is>
      </c>
      <c r="B149" s="9" t="inlineStr">
        <is>
          <t xml:space="preserve">Théo Pourchaire</t>
        </is>
      </c>
      <c r="C149" s="11" t="b">
        <v>0</v>
      </c>
      <c r="D149" s="11" t="b">
        <v>0</v>
      </c>
      <c r="E149" s="11" t="b">
        <v>0</v>
      </c>
      <c r="F149" s="11" t="b">
        <v>0</v>
      </c>
      <c r="G149" s="11" t="b">
        <v>0</v>
      </c>
      <c r="H149" s="11" t="b">
        <v>0</v>
      </c>
      <c r="I149" s="11" t="b">
        <v>0</v>
      </c>
      <c r="J149" s="11" t="b">
        <v>0</v>
      </c>
      <c r="K149" s="11" t="b">
        <v>0</v>
      </c>
      <c r="L149" s="11" t="b">
        <v>0</v>
      </c>
      <c r="M149" s="11" t="b">
        <v>0</v>
      </c>
      <c r="N149" s="11" t="b">
        <v>0</v>
      </c>
      <c r="O149" s="11" t="b">
        <v>0</v>
      </c>
      <c r="P149" s="11" t="b">
        <v>0</v>
      </c>
      <c r="Q149" s="11" t="b">
        <v>0</v>
      </c>
      <c r="R149" s="11" t="b">
        <v>0</v>
      </c>
      <c r="S149" s="11" t="b">
        <v>0</v>
      </c>
      <c r="T149" s="11" t="b">
        <v>0</v>
      </c>
      <c r="U149" s="11" t="b">
        <v>0</v>
      </c>
      <c r="V149" s="11" t="b">
        <v>0</v>
      </c>
      <c r="W149" s="11" t="b">
        <v>0</v>
      </c>
      <c r="X149" s="11" t="b">
        <v>0</v>
      </c>
      <c r="Y149" s="11" t="b">
        <v>0</v>
      </c>
      <c r="Z149" s="11" t="b">
        <v>0</v>
      </c>
      <c r="AA149" s="12" t="n">
        <f>COUNTIF(C149:Z149,TRUE)/24</f>
        <v>0</v>
      </c>
    </row>
    <row r="150" ht="21" customHeight="1" outlineLevel="1">
      <c r="A150" s="10" t="inlineStr">
        <is>
          <t xml:space="preserve">#137</t>
        </is>
      </c>
      <c r="B150" s="9" t="inlineStr">
        <is>
          <t xml:space="preserve">Christian Lundgaard</t>
        </is>
      </c>
      <c r="C150" s="11" t="b">
        <v>0</v>
      </c>
      <c r="D150" s="11" t="b">
        <v>0</v>
      </c>
      <c r="E150" s="11" t="b">
        <v>0</v>
      </c>
      <c r="F150" s="11" t="b">
        <v>0</v>
      </c>
      <c r="G150" s="11" t="b">
        <v>0</v>
      </c>
      <c r="H150" s="11" t="b">
        <v>0</v>
      </c>
      <c r="I150" s="11" t="b">
        <v>0</v>
      </c>
      <c r="J150" s="11" t="b">
        <v>0</v>
      </c>
      <c r="K150" s="11" t="b">
        <v>0</v>
      </c>
      <c r="L150" s="11" t="b">
        <v>0</v>
      </c>
      <c r="M150" s="11" t="b">
        <v>0</v>
      </c>
      <c r="N150" s="11" t="b">
        <v>0</v>
      </c>
      <c r="O150" s="11" t="b">
        <v>0</v>
      </c>
      <c r="P150" s="11" t="b">
        <v>0</v>
      </c>
      <c r="Q150" s="11" t="b">
        <v>0</v>
      </c>
      <c r="R150" s="11" t="b">
        <v>0</v>
      </c>
      <c r="S150" s="11" t="b">
        <v>0</v>
      </c>
      <c r="T150" s="11" t="b">
        <v>0</v>
      </c>
      <c r="U150" s="11" t="b">
        <v>0</v>
      </c>
      <c r="V150" s="11" t="b">
        <v>0</v>
      </c>
      <c r="W150" s="11" t="b">
        <v>0</v>
      </c>
      <c r="X150" s="11" t="b">
        <v>0</v>
      </c>
      <c r="Y150" s="11" t="b">
        <v>0</v>
      </c>
      <c r="Z150" s="11" t="b">
        <v>0</v>
      </c>
      <c r="AA150" s="12" t="n">
        <f>COUNTIF(C150:Z150,TRUE)/24</f>
        <v>0</v>
      </c>
    </row>
    <row r="151" ht="7" customHeight="1"/>
    <row r="152" ht="27" customHeight="1">
      <c r="A152" s="8" t="inlineStr">
        <is>
          <t xml:space="preserve">GRAND PRIX WINNERS  ·  17 cartes</t>
        </is>
      </c>
      <c r="AA152" s="12" t="n">
        <f>COUNTIF(C153:Z169,TRUE)/408</f>
        <v>0</v>
      </c>
    </row>
    <row r="153" ht="21" customHeight="1" outlineLevel="1">
      <c r="A153" s="10" t="inlineStr">
        <is>
          <t xml:space="preserve">#138</t>
        </is>
      </c>
      <c r="B153" s="9" t="inlineStr">
        <is>
          <t xml:space="preserve">Valtteri Bottas</t>
        </is>
      </c>
      <c r="C153" s="11" t="b">
        <v>0</v>
      </c>
      <c r="D153" s="11" t="b">
        <v>0</v>
      </c>
      <c r="E153" s="11" t="b">
        <v>0</v>
      </c>
      <c r="F153" s="11" t="b">
        <v>0</v>
      </c>
      <c r="G153" s="11" t="b">
        <v>0</v>
      </c>
      <c r="H153" s="11" t="b">
        <v>0</v>
      </c>
      <c r="I153" s="11" t="b">
        <v>0</v>
      </c>
      <c r="J153" s="11" t="b">
        <v>0</v>
      </c>
      <c r="K153" s="11" t="b">
        <v>0</v>
      </c>
      <c r="L153" s="11" t="b">
        <v>0</v>
      </c>
      <c r="M153" s="11" t="b">
        <v>0</v>
      </c>
      <c r="N153" s="11" t="b">
        <v>0</v>
      </c>
      <c r="O153" s="11" t="b">
        <v>0</v>
      </c>
      <c r="P153" s="11" t="b">
        <v>0</v>
      </c>
      <c r="Q153" s="11" t="b">
        <v>0</v>
      </c>
      <c r="R153" s="11" t="b">
        <v>0</v>
      </c>
      <c r="S153" s="11" t="b">
        <v>0</v>
      </c>
      <c r="T153" s="11" t="b">
        <v>0</v>
      </c>
      <c r="U153" s="11" t="b">
        <v>0</v>
      </c>
      <c r="V153" s="11" t="b">
        <v>0</v>
      </c>
      <c r="W153" s="11" t="b">
        <v>0</v>
      </c>
      <c r="X153" s="11" t="b">
        <v>0</v>
      </c>
      <c r="Y153" s="11" t="b">
        <v>0</v>
      </c>
      <c r="Z153" s="11" t="b">
        <v>0</v>
      </c>
      <c r="AA153" s="12" t="n">
        <f>COUNTIF(C153:Z153,TRUE)/24</f>
        <v>0</v>
      </c>
    </row>
    <row r="154" ht="21" customHeight="1" outlineLevel="1">
      <c r="A154" s="10" t="inlineStr">
        <is>
          <t xml:space="preserve">#139</t>
        </is>
      </c>
      <c r="B154" s="9" t="inlineStr">
        <is>
          <t xml:space="preserve">Lewis Hamilton</t>
        </is>
      </c>
      <c r="C154" s="11" t="b">
        <v>0</v>
      </c>
      <c r="D154" s="11" t="b">
        <v>0</v>
      </c>
      <c r="E154" s="11" t="b">
        <v>0</v>
      </c>
      <c r="F154" s="11" t="b">
        <v>0</v>
      </c>
      <c r="G154" s="11" t="b">
        <v>0</v>
      </c>
      <c r="H154" s="11" t="b">
        <v>0</v>
      </c>
      <c r="I154" s="11" t="b">
        <v>0</v>
      </c>
      <c r="J154" s="11" t="b">
        <v>0</v>
      </c>
      <c r="K154" s="11" t="b">
        <v>0</v>
      </c>
      <c r="L154" s="11" t="b">
        <v>0</v>
      </c>
      <c r="M154" s="11" t="b">
        <v>0</v>
      </c>
      <c r="N154" s="11" t="b">
        <v>0</v>
      </c>
      <c r="O154" s="11" t="b">
        <v>0</v>
      </c>
      <c r="P154" s="11" t="b">
        <v>0</v>
      </c>
      <c r="Q154" s="11" t="b">
        <v>0</v>
      </c>
      <c r="R154" s="11" t="b">
        <v>0</v>
      </c>
      <c r="S154" s="11" t="b">
        <v>0</v>
      </c>
      <c r="T154" s="11" t="b">
        <v>0</v>
      </c>
      <c r="U154" s="11" t="b">
        <v>0</v>
      </c>
      <c r="V154" s="11" t="b">
        <v>0</v>
      </c>
      <c r="W154" s="11" t="b">
        <v>0</v>
      </c>
      <c r="X154" s="11" t="b">
        <v>0</v>
      </c>
      <c r="Y154" s="11" t="b">
        <v>0</v>
      </c>
      <c r="Z154" s="11" t="b">
        <v>0</v>
      </c>
      <c r="AA154" s="12" t="n">
        <f>COUNTIF(C154:Z154,TRUE)/24</f>
        <v>0</v>
      </c>
    </row>
    <row r="155" ht="21" customHeight="1" outlineLevel="1">
      <c r="A155" s="10" t="inlineStr">
        <is>
          <t xml:space="preserve">#140</t>
        </is>
      </c>
      <c r="B155" s="9" t="inlineStr">
        <is>
          <t xml:space="preserve">Lewis Hamilton</t>
        </is>
      </c>
      <c r="C155" s="11" t="b">
        <v>0</v>
      </c>
      <c r="D155" s="11" t="b">
        <v>0</v>
      </c>
      <c r="E155" s="11" t="b">
        <v>0</v>
      </c>
      <c r="F155" s="11" t="b">
        <v>0</v>
      </c>
      <c r="G155" s="11" t="b">
        <v>0</v>
      </c>
      <c r="H155" s="11" t="b">
        <v>0</v>
      </c>
      <c r="I155" s="11" t="b">
        <v>0</v>
      </c>
      <c r="J155" s="11" t="b">
        <v>0</v>
      </c>
      <c r="K155" s="11" t="b">
        <v>0</v>
      </c>
      <c r="L155" s="11" t="b">
        <v>0</v>
      </c>
      <c r="M155" s="11" t="b">
        <v>0</v>
      </c>
      <c r="N155" s="11" t="b">
        <v>0</v>
      </c>
      <c r="O155" s="11" t="b">
        <v>0</v>
      </c>
      <c r="P155" s="11" t="b">
        <v>0</v>
      </c>
      <c r="Q155" s="11" t="b">
        <v>0</v>
      </c>
      <c r="R155" s="11" t="b">
        <v>0</v>
      </c>
      <c r="S155" s="11" t="b">
        <v>0</v>
      </c>
      <c r="T155" s="11" t="b">
        <v>0</v>
      </c>
      <c r="U155" s="11" t="b">
        <v>0</v>
      </c>
      <c r="V155" s="11" t="b">
        <v>0</v>
      </c>
      <c r="W155" s="11" t="b">
        <v>0</v>
      </c>
      <c r="X155" s="11" t="b">
        <v>0</v>
      </c>
      <c r="Y155" s="11" t="b">
        <v>0</v>
      </c>
      <c r="Z155" s="11" t="b">
        <v>0</v>
      </c>
      <c r="AA155" s="12" t="n">
        <f>COUNTIF(C155:Z155,TRUE)/24</f>
        <v>0</v>
      </c>
    </row>
    <row r="156" ht="21" customHeight="1" outlineLevel="1">
      <c r="A156" s="10" t="inlineStr">
        <is>
          <t xml:space="preserve">#141</t>
        </is>
      </c>
      <c r="B156" s="9" t="inlineStr">
        <is>
          <t xml:space="preserve">Lewis Hamilton</t>
        </is>
      </c>
      <c r="C156" s="11" t="b">
        <v>0</v>
      </c>
      <c r="D156" s="11" t="b">
        <v>0</v>
      </c>
      <c r="E156" s="11" t="b">
        <v>0</v>
      </c>
      <c r="F156" s="11" t="b">
        <v>0</v>
      </c>
      <c r="G156" s="11" t="b">
        <v>0</v>
      </c>
      <c r="H156" s="11" t="b">
        <v>0</v>
      </c>
      <c r="I156" s="11" t="b">
        <v>0</v>
      </c>
      <c r="J156" s="11" t="b">
        <v>0</v>
      </c>
      <c r="K156" s="11" t="b">
        <v>0</v>
      </c>
      <c r="L156" s="11" t="b">
        <v>0</v>
      </c>
      <c r="M156" s="11" t="b">
        <v>0</v>
      </c>
      <c r="N156" s="11" t="b">
        <v>0</v>
      </c>
      <c r="O156" s="11" t="b">
        <v>0</v>
      </c>
      <c r="P156" s="11" t="b">
        <v>0</v>
      </c>
      <c r="Q156" s="11" t="b">
        <v>0</v>
      </c>
      <c r="R156" s="11" t="b">
        <v>0</v>
      </c>
      <c r="S156" s="11" t="b">
        <v>0</v>
      </c>
      <c r="T156" s="11" t="b">
        <v>0</v>
      </c>
      <c r="U156" s="11" t="b">
        <v>0</v>
      </c>
      <c r="V156" s="11" t="b">
        <v>0</v>
      </c>
      <c r="W156" s="11" t="b">
        <v>0</v>
      </c>
      <c r="X156" s="11" t="b">
        <v>0</v>
      </c>
      <c r="Y156" s="11" t="b">
        <v>0</v>
      </c>
      <c r="Z156" s="11" t="b">
        <v>0</v>
      </c>
      <c r="AA156" s="12" t="n">
        <f>COUNTIF(C156:Z156,TRUE)/24</f>
        <v>0</v>
      </c>
    </row>
    <row r="157" ht="21" customHeight="1" outlineLevel="1">
      <c r="A157" s="10" t="inlineStr">
        <is>
          <t xml:space="preserve">#142</t>
        </is>
      </c>
      <c r="B157" s="9" t="inlineStr">
        <is>
          <t xml:space="preserve">Max Verstappen</t>
        </is>
      </c>
      <c r="C157" s="11" t="b">
        <v>0</v>
      </c>
      <c r="D157" s="11" t="b">
        <v>0</v>
      </c>
      <c r="E157" s="11" t="b">
        <v>0</v>
      </c>
      <c r="F157" s="11" t="b">
        <v>0</v>
      </c>
      <c r="G157" s="11" t="b">
        <v>0</v>
      </c>
      <c r="H157" s="11" t="b">
        <v>0</v>
      </c>
      <c r="I157" s="11" t="b">
        <v>0</v>
      </c>
      <c r="J157" s="11" t="b">
        <v>0</v>
      </c>
      <c r="K157" s="11" t="b">
        <v>0</v>
      </c>
      <c r="L157" s="11" t="b">
        <v>0</v>
      </c>
      <c r="M157" s="11" t="b">
        <v>0</v>
      </c>
      <c r="N157" s="11" t="b">
        <v>0</v>
      </c>
      <c r="O157" s="11" t="b">
        <v>0</v>
      </c>
      <c r="P157" s="11" t="b">
        <v>0</v>
      </c>
      <c r="Q157" s="11" t="b">
        <v>0</v>
      </c>
      <c r="R157" s="11" t="b">
        <v>0</v>
      </c>
      <c r="S157" s="11" t="b">
        <v>0</v>
      </c>
      <c r="T157" s="11" t="b">
        <v>0</v>
      </c>
      <c r="U157" s="11" t="b">
        <v>0</v>
      </c>
      <c r="V157" s="11" t="b">
        <v>0</v>
      </c>
      <c r="W157" s="11" t="b">
        <v>0</v>
      </c>
      <c r="X157" s="11" t="b">
        <v>0</v>
      </c>
      <c r="Y157" s="11" t="b">
        <v>0</v>
      </c>
      <c r="Z157" s="11" t="b">
        <v>0</v>
      </c>
      <c r="AA157" s="12" t="n">
        <f>COUNTIF(C157:Z157,TRUE)/24</f>
        <v>0</v>
      </c>
    </row>
    <row r="158" ht="21" customHeight="1" outlineLevel="1">
      <c r="A158" s="10" t="inlineStr">
        <is>
          <t xml:space="preserve">#143</t>
        </is>
      </c>
      <c r="B158" s="9" t="inlineStr">
        <is>
          <t xml:space="preserve">Lewis Hamilton</t>
        </is>
      </c>
      <c r="C158" s="11" t="b">
        <v>0</v>
      </c>
      <c r="D158" s="11" t="b">
        <v>0</v>
      </c>
      <c r="E158" s="11" t="b">
        <v>0</v>
      </c>
      <c r="F158" s="11" t="b">
        <v>0</v>
      </c>
      <c r="G158" s="11" t="b">
        <v>0</v>
      </c>
      <c r="H158" s="11" t="b">
        <v>0</v>
      </c>
      <c r="I158" s="11" t="b">
        <v>0</v>
      </c>
      <c r="J158" s="11" t="b">
        <v>0</v>
      </c>
      <c r="K158" s="11" t="b">
        <v>0</v>
      </c>
      <c r="L158" s="11" t="b">
        <v>0</v>
      </c>
      <c r="M158" s="11" t="b">
        <v>0</v>
      </c>
      <c r="N158" s="11" t="b">
        <v>0</v>
      </c>
      <c r="O158" s="11" t="b">
        <v>0</v>
      </c>
      <c r="P158" s="11" t="b">
        <v>0</v>
      </c>
      <c r="Q158" s="11" t="b">
        <v>0</v>
      </c>
      <c r="R158" s="11" t="b">
        <v>0</v>
      </c>
      <c r="S158" s="11" t="b">
        <v>0</v>
      </c>
      <c r="T158" s="11" t="b">
        <v>0</v>
      </c>
      <c r="U158" s="11" t="b">
        <v>0</v>
      </c>
      <c r="V158" s="11" t="b">
        <v>0</v>
      </c>
      <c r="W158" s="11" t="b">
        <v>0</v>
      </c>
      <c r="X158" s="11" t="b">
        <v>0</v>
      </c>
      <c r="Y158" s="11" t="b">
        <v>0</v>
      </c>
      <c r="Z158" s="11" t="b">
        <v>0</v>
      </c>
      <c r="AA158" s="12" t="n">
        <f>COUNTIF(C158:Z158,TRUE)/24</f>
        <v>0</v>
      </c>
    </row>
    <row r="159" ht="21" customHeight="1" outlineLevel="1">
      <c r="A159" s="10" t="inlineStr">
        <is>
          <t xml:space="preserve">#144</t>
        </is>
      </c>
      <c r="B159" s="9" t="inlineStr">
        <is>
          <t xml:space="preserve">Lewis Hamilton</t>
        </is>
      </c>
      <c r="C159" s="11" t="b">
        <v>0</v>
      </c>
      <c r="D159" s="11" t="b">
        <v>0</v>
      </c>
      <c r="E159" s="11" t="b">
        <v>0</v>
      </c>
      <c r="F159" s="11" t="b">
        <v>0</v>
      </c>
      <c r="G159" s="11" t="b">
        <v>0</v>
      </c>
      <c r="H159" s="11" t="b">
        <v>0</v>
      </c>
      <c r="I159" s="11" t="b">
        <v>0</v>
      </c>
      <c r="J159" s="11" t="b">
        <v>0</v>
      </c>
      <c r="K159" s="11" t="b">
        <v>0</v>
      </c>
      <c r="L159" s="11" t="b">
        <v>0</v>
      </c>
      <c r="M159" s="11" t="b">
        <v>0</v>
      </c>
      <c r="N159" s="11" t="b">
        <v>0</v>
      </c>
      <c r="O159" s="11" t="b">
        <v>0</v>
      </c>
      <c r="P159" s="11" t="b">
        <v>0</v>
      </c>
      <c r="Q159" s="11" t="b">
        <v>0</v>
      </c>
      <c r="R159" s="11" t="b">
        <v>0</v>
      </c>
      <c r="S159" s="11" t="b">
        <v>0</v>
      </c>
      <c r="T159" s="11" t="b">
        <v>0</v>
      </c>
      <c r="U159" s="11" t="b">
        <v>0</v>
      </c>
      <c r="V159" s="11" t="b">
        <v>0</v>
      </c>
      <c r="W159" s="11" t="b">
        <v>0</v>
      </c>
      <c r="X159" s="11" t="b">
        <v>0</v>
      </c>
      <c r="Y159" s="11" t="b">
        <v>0</v>
      </c>
      <c r="Z159" s="11" t="b">
        <v>0</v>
      </c>
      <c r="AA159" s="12" t="n">
        <f>COUNTIF(C159:Z159,TRUE)/24</f>
        <v>0</v>
      </c>
    </row>
    <row r="160" ht="21" customHeight="1" outlineLevel="1">
      <c r="A160" s="10" t="inlineStr">
        <is>
          <t xml:space="preserve">#145</t>
        </is>
      </c>
      <c r="B160" s="9" t="inlineStr">
        <is>
          <t xml:space="preserve">Pierre Gasly</t>
        </is>
      </c>
      <c r="C160" s="11" t="b">
        <v>0</v>
      </c>
      <c r="D160" s="11" t="b">
        <v>0</v>
      </c>
      <c r="E160" s="11" t="b">
        <v>0</v>
      </c>
      <c r="F160" s="11" t="b">
        <v>0</v>
      </c>
      <c r="G160" s="11" t="b">
        <v>0</v>
      </c>
      <c r="H160" s="11" t="b">
        <v>0</v>
      </c>
      <c r="I160" s="11" t="b">
        <v>0</v>
      </c>
      <c r="J160" s="11" t="b">
        <v>0</v>
      </c>
      <c r="K160" s="11" t="b">
        <v>0</v>
      </c>
      <c r="L160" s="11" t="b">
        <v>0</v>
      </c>
      <c r="M160" s="11" t="b">
        <v>0</v>
      </c>
      <c r="N160" s="11" t="b">
        <v>0</v>
      </c>
      <c r="O160" s="11" t="b">
        <v>0</v>
      </c>
      <c r="P160" s="11" t="b">
        <v>0</v>
      </c>
      <c r="Q160" s="11" t="b">
        <v>0</v>
      </c>
      <c r="R160" s="11" t="b">
        <v>0</v>
      </c>
      <c r="S160" s="11" t="b">
        <v>0</v>
      </c>
      <c r="T160" s="11" t="b">
        <v>0</v>
      </c>
      <c r="U160" s="11" t="b">
        <v>0</v>
      </c>
      <c r="V160" s="11" t="b">
        <v>0</v>
      </c>
      <c r="W160" s="11" t="b">
        <v>0</v>
      </c>
      <c r="X160" s="11" t="b">
        <v>0</v>
      </c>
      <c r="Y160" s="11" t="b">
        <v>0</v>
      </c>
      <c r="Z160" s="11" t="b">
        <v>0</v>
      </c>
      <c r="AA160" s="12" t="n">
        <f>COUNTIF(C160:Z160,TRUE)/24</f>
        <v>0</v>
      </c>
    </row>
    <row r="161" ht="21" customHeight="1" outlineLevel="1">
      <c r="A161" s="10" t="inlineStr">
        <is>
          <t xml:space="preserve">#146</t>
        </is>
      </c>
      <c r="B161" s="9" t="inlineStr">
        <is>
          <t xml:space="preserve">Lewis Hamilton</t>
        </is>
      </c>
      <c r="C161" s="11" t="b">
        <v>0</v>
      </c>
      <c r="D161" s="11" t="b">
        <v>0</v>
      </c>
      <c r="E161" s="11" t="b">
        <v>0</v>
      </c>
      <c r="F161" s="11" t="b">
        <v>0</v>
      </c>
      <c r="G161" s="11" t="b">
        <v>0</v>
      </c>
      <c r="H161" s="11" t="b">
        <v>0</v>
      </c>
      <c r="I161" s="11" t="b">
        <v>0</v>
      </c>
      <c r="J161" s="11" t="b">
        <v>0</v>
      </c>
      <c r="K161" s="11" t="b">
        <v>0</v>
      </c>
      <c r="L161" s="11" t="b">
        <v>0</v>
      </c>
      <c r="M161" s="11" t="b">
        <v>0</v>
      </c>
      <c r="N161" s="11" t="b">
        <v>0</v>
      </c>
      <c r="O161" s="11" t="b">
        <v>0</v>
      </c>
      <c r="P161" s="11" t="b">
        <v>0</v>
      </c>
      <c r="Q161" s="11" t="b">
        <v>0</v>
      </c>
      <c r="R161" s="11" t="b">
        <v>0</v>
      </c>
      <c r="S161" s="11" t="b">
        <v>0</v>
      </c>
      <c r="T161" s="11" t="b">
        <v>0</v>
      </c>
      <c r="U161" s="11" t="b">
        <v>0</v>
      </c>
      <c r="V161" s="11" t="b">
        <v>0</v>
      </c>
      <c r="W161" s="11" t="b">
        <v>0</v>
      </c>
      <c r="X161" s="11" t="b">
        <v>0</v>
      </c>
      <c r="Y161" s="11" t="b">
        <v>0</v>
      </c>
      <c r="Z161" s="11" t="b">
        <v>0</v>
      </c>
      <c r="AA161" s="12" t="n">
        <f>COUNTIF(C161:Z161,TRUE)/24</f>
        <v>0</v>
      </c>
    </row>
    <row r="162" ht="21" customHeight="1" outlineLevel="1">
      <c r="A162" s="10" t="inlineStr">
        <is>
          <t xml:space="preserve">#147</t>
        </is>
      </c>
      <c r="B162" s="9" t="inlineStr">
        <is>
          <t xml:space="preserve">Valtteri Bottas</t>
        </is>
      </c>
      <c r="C162" s="11" t="b">
        <v>0</v>
      </c>
      <c r="D162" s="11" t="b">
        <v>0</v>
      </c>
      <c r="E162" s="11" t="b">
        <v>0</v>
      </c>
      <c r="F162" s="11" t="b">
        <v>0</v>
      </c>
      <c r="G162" s="11" t="b">
        <v>0</v>
      </c>
      <c r="H162" s="11" t="b">
        <v>0</v>
      </c>
      <c r="I162" s="11" t="b">
        <v>0</v>
      </c>
      <c r="J162" s="11" t="b">
        <v>0</v>
      </c>
      <c r="K162" s="11" t="b">
        <v>0</v>
      </c>
      <c r="L162" s="11" t="b">
        <v>0</v>
      </c>
      <c r="M162" s="11" t="b">
        <v>0</v>
      </c>
      <c r="N162" s="11" t="b">
        <v>0</v>
      </c>
      <c r="O162" s="11" t="b">
        <v>0</v>
      </c>
      <c r="P162" s="11" t="b">
        <v>0</v>
      </c>
      <c r="Q162" s="11" t="b">
        <v>0</v>
      </c>
      <c r="R162" s="11" t="b">
        <v>0</v>
      </c>
      <c r="S162" s="11" t="b">
        <v>0</v>
      </c>
      <c r="T162" s="11" t="b">
        <v>0</v>
      </c>
      <c r="U162" s="11" t="b">
        <v>0</v>
      </c>
      <c r="V162" s="11" t="b">
        <v>0</v>
      </c>
      <c r="W162" s="11" t="b">
        <v>0</v>
      </c>
      <c r="X162" s="11" t="b">
        <v>0</v>
      </c>
      <c r="Y162" s="11" t="b">
        <v>0</v>
      </c>
      <c r="Z162" s="11" t="b">
        <v>0</v>
      </c>
      <c r="AA162" s="12" t="n">
        <f>COUNTIF(C162:Z162,TRUE)/24</f>
        <v>0</v>
      </c>
    </row>
    <row r="163" ht="21" customHeight="1" outlineLevel="1">
      <c r="A163" s="10" t="inlineStr">
        <is>
          <t xml:space="preserve">#148</t>
        </is>
      </c>
      <c r="B163" s="9" t="inlineStr">
        <is>
          <t xml:space="preserve">Lewis Hamilton</t>
        </is>
      </c>
      <c r="C163" s="11" t="b">
        <v>0</v>
      </c>
      <c r="D163" s="11" t="b">
        <v>0</v>
      </c>
      <c r="E163" s="11" t="b">
        <v>0</v>
      </c>
      <c r="F163" s="11" t="b">
        <v>0</v>
      </c>
      <c r="G163" s="11" t="b">
        <v>0</v>
      </c>
      <c r="H163" s="11" t="b">
        <v>0</v>
      </c>
      <c r="I163" s="11" t="b">
        <v>0</v>
      </c>
      <c r="J163" s="11" t="b">
        <v>0</v>
      </c>
      <c r="K163" s="11" t="b">
        <v>0</v>
      </c>
      <c r="L163" s="11" t="b">
        <v>0</v>
      </c>
      <c r="M163" s="11" t="b">
        <v>0</v>
      </c>
      <c r="N163" s="11" t="b">
        <v>0</v>
      </c>
      <c r="O163" s="11" t="b">
        <v>0</v>
      </c>
      <c r="P163" s="11" t="b">
        <v>0</v>
      </c>
      <c r="Q163" s="11" t="b">
        <v>0</v>
      </c>
      <c r="R163" s="11" t="b">
        <v>0</v>
      </c>
      <c r="S163" s="11" t="b">
        <v>0</v>
      </c>
      <c r="T163" s="11" t="b">
        <v>0</v>
      </c>
      <c r="U163" s="11" t="b">
        <v>0</v>
      </c>
      <c r="V163" s="11" t="b">
        <v>0</v>
      </c>
      <c r="W163" s="11" t="b">
        <v>0</v>
      </c>
      <c r="X163" s="11" t="b">
        <v>0</v>
      </c>
      <c r="Y163" s="11" t="b">
        <v>0</v>
      </c>
      <c r="Z163" s="11" t="b">
        <v>0</v>
      </c>
      <c r="AA163" s="12" t="n">
        <f>COUNTIF(C163:Z163,TRUE)/24</f>
        <v>0</v>
      </c>
    </row>
    <row r="164" ht="21" customHeight="1" outlineLevel="1">
      <c r="A164" s="10" t="inlineStr">
        <is>
          <t xml:space="preserve">#149</t>
        </is>
      </c>
      <c r="B164" s="9" t="inlineStr">
        <is>
          <t xml:space="preserve">Lewis Hamilton</t>
        </is>
      </c>
      <c r="C164" s="11" t="b">
        <v>0</v>
      </c>
      <c r="D164" s="11" t="b">
        <v>0</v>
      </c>
      <c r="E164" s="11" t="b">
        <v>0</v>
      </c>
      <c r="F164" s="11" t="b">
        <v>0</v>
      </c>
      <c r="G164" s="11" t="b">
        <v>0</v>
      </c>
      <c r="H164" s="11" t="b">
        <v>0</v>
      </c>
      <c r="I164" s="11" t="b">
        <v>0</v>
      </c>
      <c r="J164" s="11" t="b">
        <v>0</v>
      </c>
      <c r="K164" s="11" t="b">
        <v>0</v>
      </c>
      <c r="L164" s="11" t="b">
        <v>0</v>
      </c>
      <c r="M164" s="11" t="b">
        <v>0</v>
      </c>
      <c r="N164" s="11" t="b">
        <v>0</v>
      </c>
      <c r="O164" s="11" t="b">
        <v>0</v>
      </c>
      <c r="P164" s="11" t="b">
        <v>0</v>
      </c>
      <c r="Q164" s="11" t="b">
        <v>0</v>
      </c>
      <c r="R164" s="11" t="b">
        <v>0</v>
      </c>
      <c r="S164" s="11" t="b">
        <v>0</v>
      </c>
      <c r="T164" s="11" t="b">
        <v>0</v>
      </c>
      <c r="U164" s="11" t="b">
        <v>0</v>
      </c>
      <c r="V164" s="11" t="b">
        <v>0</v>
      </c>
      <c r="W164" s="11" t="b">
        <v>0</v>
      </c>
      <c r="X164" s="11" t="b">
        <v>0</v>
      </c>
      <c r="Y164" s="11" t="b">
        <v>0</v>
      </c>
      <c r="Z164" s="11" t="b">
        <v>0</v>
      </c>
      <c r="AA164" s="12" t="n">
        <f>COUNTIF(C164:Z164,TRUE)/24</f>
        <v>0</v>
      </c>
    </row>
    <row r="165" ht="21" customHeight="1" outlineLevel="1">
      <c r="A165" s="10" t="inlineStr">
        <is>
          <t xml:space="preserve">#150</t>
        </is>
      </c>
      <c r="B165" s="9" t="inlineStr">
        <is>
          <t xml:space="preserve">Lewis Hamilton</t>
        </is>
      </c>
      <c r="C165" s="11" t="b">
        <v>0</v>
      </c>
      <c r="D165" s="11" t="b">
        <v>0</v>
      </c>
      <c r="E165" s="11" t="b">
        <v>0</v>
      </c>
      <c r="F165" s="11" t="b">
        <v>0</v>
      </c>
      <c r="G165" s="11" t="b">
        <v>0</v>
      </c>
      <c r="H165" s="11" t="b">
        <v>0</v>
      </c>
      <c r="I165" s="11" t="b">
        <v>0</v>
      </c>
      <c r="J165" s="11" t="b">
        <v>0</v>
      </c>
      <c r="K165" s="11" t="b">
        <v>0</v>
      </c>
      <c r="L165" s="11" t="b">
        <v>0</v>
      </c>
      <c r="M165" s="11" t="b">
        <v>0</v>
      </c>
      <c r="N165" s="11" t="b">
        <v>0</v>
      </c>
      <c r="O165" s="11" t="b">
        <v>0</v>
      </c>
      <c r="P165" s="11" t="b">
        <v>0</v>
      </c>
      <c r="Q165" s="11" t="b">
        <v>0</v>
      </c>
      <c r="R165" s="11" t="b">
        <v>0</v>
      </c>
      <c r="S165" s="11" t="b">
        <v>0</v>
      </c>
      <c r="T165" s="11" t="b">
        <v>0</v>
      </c>
      <c r="U165" s="11" t="b">
        <v>0</v>
      </c>
      <c r="V165" s="11" t="b">
        <v>0</v>
      </c>
      <c r="W165" s="11" t="b">
        <v>0</v>
      </c>
      <c r="X165" s="11" t="b">
        <v>0</v>
      </c>
      <c r="Y165" s="11" t="b">
        <v>0</v>
      </c>
      <c r="Z165" s="11" t="b">
        <v>0</v>
      </c>
      <c r="AA165" s="12" t="n">
        <f>COUNTIF(C165:Z165,TRUE)/24</f>
        <v>0</v>
      </c>
    </row>
    <row r="166" ht="21" customHeight="1" outlineLevel="1">
      <c r="A166" s="10" t="inlineStr">
        <is>
          <t xml:space="preserve">#151</t>
        </is>
      </c>
      <c r="B166" s="9" t="inlineStr">
        <is>
          <t xml:space="preserve">Lewis Hamilton</t>
        </is>
      </c>
      <c r="C166" s="11" t="b">
        <v>0</v>
      </c>
      <c r="D166" s="11" t="b">
        <v>0</v>
      </c>
      <c r="E166" s="11" t="b">
        <v>0</v>
      </c>
      <c r="F166" s="11" t="b">
        <v>0</v>
      </c>
      <c r="G166" s="11" t="b">
        <v>0</v>
      </c>
      <c r="H166" s="11" t="b">
        <v>0</v>
      </c>
      <c r="I166" s="11" t="b">
        <v>0</v>
      </c>
      <c r="J166" s="11" t="b">
        <v>0</v>
      </c>
      <c r="K166" s="11" t="b">
        <v>0</v>
      </c>
      <c r="L166" s="11" t="b">
        <v>0</v>
      </c>
      <c r="M166" s="11" t="b">
        <v>0</v>
      </c>
      <c r="N166" s="11" t="b">
        <v>0</v>
      </c>
      <c r="O166" s="11" t="b">
        <v>0</v>
      </c>
      <c r="P166" s="11" t="b">
        <v>0</v>
      </c>
      <c r="Q166" s="11" t="b">
        <v>0</v>
      </c>
      <c r="R166" s="11" t="b">
        <v>0</v>
      </c>
      <c r="S166" s="11" t="b">
        <v>0</v>
      </c>
      <c r="T166" s="11" t="b">
        <v>0</v>
      </c>
      <c r="U166" s="11" t="b">
        <v>0</v>
      </c>
      <c r="V166" s="11" t="b">
        <v>0</v>
      </c>
      <c r="W166" s="11" t="b">
        <v>0</v>
      </c>
      <c r="X166" s="11" t="b">
        <v>0</v>
      </c>
      <c r="Y166" s="11" t="b">
        <v>0</v>
      </c>
      <c r="Z166" s="11" t="b">
        <v>0</v>
      </c>
      <c r="AA166" s="12" t="n">
        <f>COUNTIF(C166:Z166,TRUE)/24</f>
        <v>0</v>
      </c>
    </row>
    <row r="167" ht="21" customHeight="1" outlineLevel="1">
      <c r="A167" s="10" t="inlineStr">
        <is>
          <t xml:space="preserve">#152</t>
        </is>
      </c>
      <c r="B167" s="9" t="inlineStr">
        <is>
          <t xml:space="preserve">Lewis Hamilton</t>
        </is>
      </c>
      <c r="C167" s="11" t="b">
        <v>0</v>
      </c>
      <c r="D167" s="11" t="b">
        <v>0</v>
      </c>
      <c r="E167" s="11" t="b">
        <v>0</v>
      </c>
      <c r="F167" s="11" t="b">
        <v>0</v>
      </c>
      <c r="G167" s="11" t="b">
        <v>0</v>
      </c>
      <c r="H167" s="11" t="b">
        <v>0</v>
      </c>
      <c r="I167" s="11" t="b">
        <v>0</v>
      </c>
      <c r="J167" s="11" t="b">
        <v>0</v>
      </c>
      <c r="K167" s="11" t="b">
        <v>0</v>
      </c>
      <c r="L167" s="11" t="b">
        <v>0</v>
      </c>
      <c r="M167" s="11" t="b">
        <v>0</v>
      </c>
      <c r="N167" s="11" t="b">
        <v>0</v>
      </c>
      <c r="O167" s="11" t="b">
        <v>0</v>
      </c>
      <c r="P167" s="11" t="b">
        <v>0</v>
      </c>
      <c r="Q167" s="11" t="b">
        <v>0</v>
      </c>
      <c r="R167" s="11" t="b">
        <v>0</v>
      </c>
      <c r="S167" s="11" t="b">
        <v>0</v>
      </c>
      <c r="T167" s="11" t="b">
        <v>0</v>
      </c>
      <c r="U167" s="11" t="b">
        <v>0</v>
      </c>
      <c r="V167" s="11" t="b">
        <v>0</v>
      </c>
      <c r="W167" s="11" t="b">
        <v>0</v>
      </c>
      <c r="X167" s="11" t="b">
        <v>0</v>
      </c>
      <c r="Y167" s="11" t="b">
        <v>0</v>
      </c>
      <c r="Z167" s="11" t="b">
        <v>0</v>
      </c>
      <c r="AA167" s="12" t="n">
        <f>COUNTIF(C167:Z167,TRUE)/24</f>
        <v>0</v>
      </c>
    </row>
    <row r="168" ht="21" customHeight="1" outlineLevel="1">
      <c r="A168" s="10" t="inlineStr">
        <is>
          <t xml:space="preserve">#153</t>
        </is>
      </c>
      <c r="B168" s="9" t="inlineStr">
        <is>
          <t xml:space="preserve">Sergio Pérez</t>
        </is>
      </c>
      <c r="C168" s="11" t="b">
        <v>0</v>
      </c>
      <c r="D168" s="11" t="b">
        <v>0</v>
      </c>
      <c r="E168" s="11" t="b">
        <v>0</v>
      </c>
      <c r="F168" s="11" t="b">
        <v>0</v>
      </c>
      <c r="G168" s="11" t="b">
        <v>0</v>
      </c>
      <c r="H168" s="11" t="b">
        <v>0</v>
      </c>
      <c r="I168" s="11" t="b">
        <v>0</v>
      </c>
      <c r="J168" s="11" t="b">
        <v>0</v>
      </c>
      <c r="K168" s="11" t="b">
        <v>0</v>
      </c>
      <c r="L168" s="11" t="b">
        <v>0</v>
      </c>
      <c r="M168" s="11" t="b">
        <v>0</v>
      </c>
      <c r="N168" s="11" t="b">
        <v>0</v>
      </c>
      <c r="O168" s="11" t="b">
        <v>0</v>
      </c>
      <c r="P168" s="11" t="b">
        <v>0</v>
      </c>
      <c r="Q168" s="11" t="b">
        <v>0</v>
      </c>
      <c r="R168" s="11" t="b">
        <v>0</v>
      </c>
      <c r="S168" s="11" t="b">
        <v>0</v>
      </c>
      <c r="T168" s="11" t="b">
        <v>0</v>
      </c>
      <c r="U168" s="11" t="b">
        <v>0</v>
      </c>
      <c r="V168" s="11" t="b">
        <v>0</v>
      </c>
      <c r="W168" s="11" t="b">
        <v>0</v>
      </c>
      <c r="X168" s="11" t="b">
        <v>0</v>
      </c>
      <c r="Y168" s="11" t="b">
        <v>0</v>
      </c>
      <c r="Z168" s="11" t="b">
        <v>0</v>
      </c>
      <c r="AA168" s="12" t="n">
        <f>COUNTIF(C168:Z168,TRUE)/24</f>
        <v>0</v>
      </c>
    </row>
    <row r="169" ht="21" customHeight="1" outlineLevel="1">
      <c r="A169" s="10" t="inlineStr">
        <is>
          <t xml:space="preserve">#154</t>
        </is>
      </c>
      <c r="B169" s="9" t="inlineStr">
        <is>
          <t xml:space="preserve">Max Verstappen</t>
        </is>
      </c>
      <c r="C169" s="11" t="b">
        <v>0</v>
      </c>
      <c r="D169" s="11" t="b">
        <v>0</v>
      </c>
      <c r="E169" s="11" t="b">
        <v>0</v>
      </c>
      <c r="F169" s="11" t="b">
        <v>0</v>
      </c>
      <c r="G169" s="11" t="b">
        <v>0</v>
      </c>
      <c r="H169" s="11" t="b">
        <v>0</v>
      </c>
      <c r="I169" s="11" t="b">
        <v>0</v>
      </c>
      <c r="J169" s="11" t="b">
        <v>0</v>
      </c>
      <c r="K169" s="11" t="b">
        <v>0</v>
      </c>
      <c r="L169" s="11" t="b">
        <v>0</v>
      </c>
      <c r="M169" s="11" t="b">
        <v>0</v>
      </c>
      <c r="N169" s="11" t="b">
        <v>0</v>
      </c>
      <c r="O169" s="11" t="b">
        <v>0</v>
      </c>
      <c r="P169" s="11" t="b">
        <v>0</v>
      </c>
      <c r="Q169" s="11" t="b">
        <v>0</v>
      </c>
      <c r="R169" s="11" t="b">
        <v>0</v>
      </c>
      <c r="S169" s="11" t="b">
        <v>0</v>
      </c>
      <c r="T169" s="11" t="b">
        <v>0</v>
      </c>
      <c r="U169" s="11" t="b">
        <v>0</v>
      </c>
      <c r="V169" s="11" t="b">
        <v>0</v>
      </c>
      <c r="W169" s="11" t="b">
        <v>0</v>
      </c>
      <c r="X169" s="11" t="b">
        <v>0</v>
      </c>
      <c r="Y169" s="11" t="b">
        <v>0</v>
      </c>
      <c r="Z169" s="11" t="b">
        <v>0</v>
      </c>
      <c r="AA169" s="12" t="n">
        <f>COUNTIF(C169:Z169,TRUE)/24</f>
        <v>0</v>
      </c>
    </row>
    <row r="170" ht="7" customHeight="1"/>
    <row r="171" ht="27" customHeight="1">
      <c r="A171" s="8" t="inlineStr">
        <is>
          <t xml:space="preserve">GRAND PRIX DRIVER OF THE DAY  ·  16 cartes</t>
        </is>
      </c>
      <c r="AA171" s="12" t="n">
        <f>COUNTIF(C172:Z187,TRUE)/384</f>
        <v>0</v>
      </c>
    </row>
    <row r="172" ht="21" customHeight="1" outlineLevel="1">
      <c r="A172" s="10" t="inlineStr">
        <is>
          <t xml:space="preserve">#155</t>
        </is>
      </c>
      <c r="B172" s="9" t="inlineStr">
        <is>
          <t xml:space="preserve">Max Verstappen</t>
        </is>
      </c>
      <c r="C172" s="11" t="b">
        <v>0</v>
      </c>
      <c r="D172" s="11" t="b">
        <v>0</v>
      </c>
      <c r="E172" s="11" t="b">
        <v>0</v>
      </c>
      <c r="F172" s="11" t="b">
        <v>0</v>
      </c>
      <c r="G172" s="11" t="b">
        <v>0</v>
      </c>
      <c r="H172" s="11" t="b">
        <v>0</v>
      </c>
      <c r="I172" s="11" t="b">
        <v>0</v>
      </c>
      <c r="J172" s="11" t="b">
        <v>0</v>
      </c>
      <c r="K172" s="11" t="b">
        <v>0</v>
      </c>
      <c r="L172" s="11" t="b">
        <v>0</v>
      </c>
      <c r="M172" s="11" t="b">
        <v>0</v>
      </c>
      <c r="N172" s="11" t="b">
        <v>0</v>
      </c>
      <c r="O172" s="11" t="b">
        <v>0</v>
      </c>
      <c r="P172" s="11" t="b">
        <v>0</v>
      </c>
      <c r="Q172" s="11" t="b">
        <v>0</v>
      </c>
      <c r="R172" s="11" t="b">
        <v>0</v>
      </c>
      <c r="S172" s="11" t="b">
        <v>0</v>
      </c>
      <c r="T172" s="11" t="b">
        <v>0</v>
      </c>
      <c r="U172" s="11" t="b">
        <v>0</v>
      </c>
      <c r="V172" s="11" t="b">
        <v>0</v>
      </c>
      <c r="W172" s="11" t="b">
        <v>0</v>
      </c>
      <c r="X172" s="11" t="b">
        <v>0</v>
      </c>
      <c r="Y172" s="11" t="b">
        <v>0</v>
      </c>
      <c r="Z172" s="11" t="b">
        <v>0</v>
      </c>
      <c r="AA172" s="12" t="n">
        <f>COUNTIF(C172:Z172,TRUE)/24</f>
        <v>0</v>
      </c>
    </row>
    <row r="173" ht="21" customHeight="1" outlineLevel="1">
      <c r="A173" s="10" t="inlineStr">
        <is>
          <t xml:space="preserve">#156</t>
        </is>
      </c>
      <c r="B173" s="9" t="inlineStr">
        <is>
          <t xml:space="preserve">George Russell</t>
        </is>
      </c>
      <c r="C173" s="11" t="b">
        <v>0</v>
      </c>
      <c r="D173" s="11" t="b">
        <v>0</v>
      </c>
      <c r="E173" s="11" t="b">
        <v>0</v>
      </c>
      <c r="F173" s="11" t="b">
        <v>0</v>
      </c>
      <c r="G173" s="11" t="b">
        <v>0</v>
      </c>
      <c r="H173" s="11" t="b">
        <v>0</v>
      </c>
      <c r="I173" s="11" t="b">
        <v>0</v>
      </c>
      <c r="J173" s="11" t="b">
        <v>0</v>
      </c>
      <c r="K173" s="11" t="b">
        <v>0</v>
      </c>
      <c r="L173" s="11" t="b">
        <v>0</v>
      </c>
      <c r="M173" s="11" t="b">
        <v>0</v>
      </c>
      <c r="N173" s="11" t="b">
        <v>0</v>
      </c>
      <c r="O173" s="11" t="b">
        <v>0</v>
      </c>
      <c r="P173" s="11" t="b">
        <v>0</v>
      </c>
      <c r="Q173" s="11" t="b">
        <v>0</v>
      </c>
      <c r="R173" s="11" t="b">
        <v>0</v>
      </c>
      <c r="S173" s="11" t="b">
        <v>0</v>
      </c>
      <c r="T173" s="11" t="b">
        <v>0</v>
      </c>
      <c r="U173" s="11" t="b">
        <v>0</v>
      </c>
      <c r="V173" s="11" t="b">
        <v>0</v>
      </c>
      <c r="W173" s="11" t="b">
        <v>0</v>
      </c>
      <c r="X173" s="11" t="b">
        <v>0</v>
      </c>
      <c r="Y173" s="11" t="b">
        <v>0</v>
      </c>
      <c r="Z173" s="11" t="b">
        <v>0</v>
      </c>
      <c r="AA173" s="12" t="n">
        <f>COUNTIF(C173:Z173,TRUE)/24</f>
        <v>0</v>
      </c>
    </row>
    <row r="174" ht="21" customHeight="1" outlineLevel="1">
      <c r="A174" s="10" t="inlineStr">
        <is>
          <t xml:space="preserve">#157</t>
        </is>
      </c>
      <c r="B174" s="9" t="inlineStr">
        <is>
          <t xml:space="preserve">Romain Grosjean</t>
        </is>
      </c>
      <c r="C174" s="11" t="b">
        <v>0</v>
      </c>
      <c r="D174" s="11" t="b">
        <v>0</v>
      </c>
      <c r="E174" s="11" t="b">
        <v>0</v>
      </c>
      <c r="F174" s="11" t="b">
        <v>0</v>
      </c>
      <c r="G174" s="11" t="b">
        <v>0</v>
      </c>
      <c r="H174" s="11" t="b">
        <v>0</v>
      </c>
      <c r="I174" s="11" t="b">
        <v>0</v>
      </c>
      <c r="J174" s="11" t="b">
        <v>0</v>
      </c>
      <c r="K174" s="11" t="b">
        <v>0</v>
      </c>
      <c r="L174" s="11" t="b">
        <v>0</v>
      </c>
      <c r="M174" s="11" t="b">
        <v>0</v>
      </c>
      <c r="N174" s="11" t="b">
        <v>0</v>
      </c>
      <c r="O174" s="11" t="b">
        <v>0</v>
      </c>
      <c r="P174" s="11" t="b">
        <v>0</v>
      </c>
      <c r="Q174" s="11" t="b">
        <v>0</v>
      </c>
      <c r="R174" s="11" t="b">
        <v>0</v>
      </c>
      <c r="S174" s="11" t="b">
        <v>0</v>
      </c>
      <c r="T174" s="11" t="b">
        <v>0</v>
      </c>
      <c r="U174" s="11" t="b">
        <v>0</v>
      </c>
      <c r="V174" s="11" t="b">
        <v>0</v>
      </c>
      <c r="W174" s="11" t="b">
        <v>0</v>
      </c>
      <c r="X174" s="11" t="b">
        <v>0</v>
      </c>
      <c r="Y174" s="11" t="b">
        <v>0</v>
      </c>
      <c r="Z174" s="11" t="b">
        <v>0</v>
      </c>
      <c r="AA174" s="12" t="n">
        <f>COUNTIF(C174:Z174,TRUE)/24</f>
        <v>0</v>
      </c>
    </row>
    <row r="175" ht="21" customHeight="1" outlineLevel="1">
      <c r="A175" s="10" t="inlineStr">
        <is>
          <t xml:space="preserve">#158</t>
        </is>
      </c>
      <c r="B175" s="9" t="inlineStr">
        <is>
          <t xml:space="preserve">Sebastian Vettel</t>
        </is>
      </c>
      <c r="C175" s="11" t="b">
        <v>0</v>
      </c>
      <c r="D175" s="11" t="b">
        <v>0</v>
      </c>
      <c r="E175" s="11" t="b">
        <v>0</v>
      </c>
      <c r="F175" s="11" t="b">
        <v>0</v>
      </c>
      <c r="G175" s="11" t="b">
        <v>0</v>
      </c>
      <c r="H175" s="11" t="b">
        <v>0</v>
      </c>
      <c r="I175" s="11" t="b">
        <v>0</v>
      </c>
      <c r="J175" s="11" t="b">
        <v>0</v>
      </c>
      <c r="K175" s="11" t="b">
        <v>0</v>
      </c>
      <c r="L175" s="11" t="b">
        <v>0</v>
      </c>
      <c r="M175" s="11" t="b">
        <v>0</v>
      </c>
      <c r="N175" s="11" t="b">
        <v>0</v>
      </c>
      <c r="O175" s="11" t="b">
        <v>0</v>
      </c>
      <c r="P175" s="11" t="b">
        <v>0</v>
      </c>
      <c r="Q175" s="11" t="b">
        <v>0</v>
      </c>
      <c r="R175" s="11" t="b">
        <v>0</v>
      </c>
      <c r="S175" s="11" t="b">
        <v>0</v>
      </c>
      <c r="T175" s="11" t="b">
        <v>0</v>
      </c>
      <c r="U175" s="11" t="b">
        <v>0</v>
      </c>
      <c r="V175" s="11" t="b">
        <v>0</v>
      </c>
      <c r="W175" s="11" t="b">
        <v>0</v>
      </c>
      <c r="X175" s="11" t="b">
        <v>0</v>
      </c>
      <c r="Y175" s="11" t="b">
        <v>0</v>
      </c>
      <c r="Z175" s="11" t="b">
        <v>0</v>
      </c>
      <c r="AA175" s="12" t="n">
        <f>COUNTIF(C175:Z175,TRUE)/24</f>
        <v>0</v>
      </c>
    </row>
    <row r="176" ht="21" customHeight="1" outlineLevel="1">
      <c r="A176" s="10" t="inlineStr">
        <is>
          <t xml:space="preserve">#159</t>
        </is>
      </c>
      <c r="B176" s="9" t="inlineStr">
        <is>
          <t xml:space="preserve">Kimi Räikkönen</t>
        </is>
      </c>
      <c r="C176" s="11" t="b">
        <v>0</v>
      </c>
      <c r="D176" s="11" t="b">
        <v>0</v>
      </c>
      <c r="E176" s="11" t="b">
        <v>0</v>
      </c>
      <c r="F176" s="11" t="b">
        <v>0</v>
      </c>
      <c r="G176" s="11" t="b">
        <v>0</v>
      </c>
      <c r="H176" s="11" t="b">
        <v>0</v>
      </c>
      <c r="I176" s="11" t="b">
        <v>0</v>
      </c>
      <c r="J176" s="11" t="b">
        <v>0</v>
      </c>
      <c r="K176" s="11" t="b">
        <v>0</v>
      </c>
      <c r="L176" s="11" t="b">
        <v>0</v>
      </c>
      <c r="M176" s="11" t="b">
        <v>0</v>
      </c>
      <c r="N176" s="11" t="b">
        <v>0</v>
      </c>
      <c r="O176" s="11" t="b">
        <v>0</v>
      </c>
      <c r="P176" s="11" t="b">
        <v>0</v>
      </c>
      <c r="Q176" s="11" t="b">
        <v>0</v>
      </c>
      <c r="R176" s="11" t="b">
        <v>0</v>
      </c>
      <c r="S176" s="11" t="b">
        <v>0</v>
      </c>
      <c r="T176" s="11" t="b">
        <v>0</v>
      </c>
      <c r="U176" s="11" t="b">
        <v>0</v>
      </c>
      <c r="V176" s="11" t="b">
        <v>0</v>
      </c>
      <c r="W176" s="11" t="b">
        <v>0</v>
      </c>
      <c r="X176" s="11" t="b">
        <v>0</v>
      </c>
      <c r="Y176" s="11" t="b">
        <v>0</v>
      </c>
      <c r="Z176" s="11" t="b">
        <v>0</v>
      </c>
      <c r="AA176" s="12" t="n">
        <f>COUNTIF(C176:Z176,TRUE)/24</f>
        <v>0</v>
      </c>
    </row>
    <row r="177" ht="21" customHeight="1" outlineLevel="1">
      <c r="A177" s="10" t="inlineStr">
        <is>
          <t xml:space="preserve">#160</t>
        </is>
      </c>
      <c r="B177" s="9" t="inlineStr">
        <is>
          <t xml:space="preserve">Sergio Pérez</t>
        </is>
      </c>
      <c r="C177" s="11" t="b">
        <v>0</v>
      </c>
      <c r="D177" s="11" t="b">
        <v>0</v>
      </c>
      <c r="E177" s="11" t="b">
        <v>0</v>
      </c>
      <c r="F177" s="11" t="b">
        <v>0</v>
      </c>
      <c r="G177" s="11" t="b">
        <v>0</v>
      </c>
      <c r="H177" s="11" t="b">
        <v>0</v>
      </c>
      <c r="I177" s="11" t="b">
        <v>0</v>
      </c>
      <c r="J177" s="11" t="b">
        <v>0</v>
      </c>
      <c r="K177" s="11" t="b">
        <v>0</v>
      </c>
      <c r="L177" s="11" t="b">
        <v>0</v>
      </c>
      <c r="M177" s="11" t="b">
        <v>0</v>
      </c>
      <c r="N177" s="11" t="b">
        <v>0</v>
      </c>
      <c r="O177" s="11" t="b">
        <v>0</v>
      </c>
      <c r="P177" s="11" t="b">
        <v>0</v>
      </c>
      <c r="Q177" s="11" t="b">
        <v>0</v>
      </c>
      <c r="R177" s="11" t="b">
        <v>0</v>
      </c>
      <c r="S177" s="11" t="b">
        <v>0</v>
      </c>
      <c r="T177" s="11" t="b">
        <v>0</v>
      </c>
      <c r="U177" s="11" t="b">
        <v>0</v>
      </c>
      <c r="V177" s="11" t="b">
        <v>0</v>
      </c>
      <c r="W177" s="11" t="b">
        <v>0</v>
      </c>
      <c r="X177" s="11" t="b">
        <v>0</v>
      </c>
      <c r="Y177" s="11" t="b">
        <v>0</v>
      </c>
      <c r="Z177" s="11" t="b">
        <v>0</v>
      </c>
      <c r="AA177" s="12" t="n">
        <f>COUNTIF(C177:Z177,TRUE)/24</f>
        <v>0</v>
      </c>
    </row>
    <row r="178" ht="21" customHeight="1" outlineLevel="1">
      <c r="A178" s="10" t="inlineStr">
        <is>
          <t xml:space="preserve">#161</t>
        </is>
      </c>
      <c r="B178" s="9" t="inlineStr">
        <is>
          <t xml:space="preserve">Max Verstappen</t>
        </is>
      </c>
      <c r="C178" s="11" t="b">
        <v>0</v>
      </c>
      <c r="D178" s="11" t="b">
        <v>0</v>
      </c>
      <c r="E178" s="11" t="b">
        <v>0</v>
      </c>
      <c r="F178" s="11" t="b">
        <v>0</v>
      </c>
      <c r="G178" s="11" t="b">
        <v>0</v>
      </c>
      <c r="H178" s="11" t="b">
        <v>0</v>
      </c>
      <c r="I178" s="11" t="b">
        <v>0</v>
      </c>
      <c r="J178" s="11" t="b">
        <v>0</v>
      </c>
      <c r="K178" s="11" t="b">
        <v>0</v>
      </c>
      <c r="L178" s="11" t="b">
        <v>0</v>
      </c>
      <c r="M178" s="11" t="b">
        <v>0</v>
      </c>
      <c r="N178" s="11" t="b">
        <v>0</v>
      </c>
      <c r="O178" s="11" t="b">
        <v>0</v>
      </c>
      <c r="P178" s="11" t="b">
        <v>0</v>
      </c>
      <c r="Q178" s="11" t="b">
        <v>0</v>
      </c>
      <c r="R178" s="11" t="b">
        <v>0</v>
      </c>
      <c r="S178" s="11" t="b">
        <v>0</v>
      </c>
      <c r="T178" s="11" t="b">
        <v>0</v>
      </c>
      <c r="U178" s="11" t="b">
        <v>0</v>
      </c>
      <c r="V178" s="11" t="b">
        <v>0</v>
      </c>
      <c r="W178" s="11" t="b">
        <v>0</v>
      </c>
      <c r="X178" s="11" t="b">
        <v>0</v>
      </c>
      <c r="Y178" s="11" t="b">
        <v>0</v>
      </c>
      <c r="Z178" s="11" t="b">
        <v>0</v>
      </c>
      <c r="AA178" s="12" t="n">
        <f>COUNTIF(C178:Z178,TRUE)/24</f>
        <v>0</v>
      </c>
    </row>
    <row r="179" ht="21" customHeight="1" outlineLevel="1">
      <c r="A179" s="10" t="inlineStr">
        <is>
          <t xml:space="preserve">#162</t>
        </is>
      </c>
      <c r="B179" s="9" t="inlineStr">
        <is>
          <t xml:space="preserve">Daniel Ricciardo</t>
        </is>
      </c>
      <c r="C179" s="11" t="b">
        <v>0</v>
      </c>
      <c r="D179" s="11" t="b">
        <v>0</v>
      </c>
      <c r="E179" s="11" t="b">
        <v>0</v>
      </c>
      <c r="F179" s="11" t="b">
        <v>0</v>
      </c>
      <c r="G179" s="11" t="b">
        <v>0</v>
      </c>
      <c r="H179" s="11" t="b">
        <v>0</v>
      </c>
      <c r="I179" s="11" t="b">
        <v>0</v>
      </c>
      <c r="J179" s="11" t="b">
        <v>0</v>
      </c>
      <c r="K179" s="11" t="b">
        <v>0</v>
      </c>
      <c r="L179" s="11" t="b">
        <v>0</v>
      </c>
      <c r="M179" s="11" t="b">
        <v>0</v>
      </c>
      <c r="N179" s="11" t="b">
        <v>0</v>
      </c>
      <c r="O179" s="11" t="b">
        <v>0</v>
      </c>
      <c r="P179" s="11" t="b">
        <v>0</v>
      </c>
      <c r="Q179" s="11" t="b">
        <v>0</v>
      </c>
      <c r="R179" s="11" t="b">
        <v>0</v>
      </c>
      <c r="S179" s="11" t="b">
        <v>0</v>
      </c>
      <c r="T179" s="11" t="b">
        <v>0</v>
      </c>
      <c r="U179" s="11" t="b">
        <v>0</v>
      </c>
      <c r="V179" s="11" t="b">
        <v>0</v>
      </c>
      <c r="W179" s="11" t="b">
        <v>0</v>
      </c>
      <c r="X179" s="11" t="b">
        <v>0</v>
      </c>
      <c r="Y179" s="11" t="b">
        <v>0</v>
      </c>
      <c r="Z179" s="11" t="b">
        <v>0</v>
      </c>
      <c r="AA179" s="12" t="n">
        <f>COUNTIF(C179:Z179,TRUE)/24</f>
        <v>0</v>
      </c>
    </row>
    <row r="180" ht="21" customHeight="1" outlineLevel="1">
      <c r="A180" s="10" t="inlineStr">
        <is>
          <t xml:space="preserve">#163</t>
        </is>
      </c>
      <c r="B180" s="9" t="inlineStr">
        <is>
          <t xml:space="preserve">Pierre Gasly</t>
        </is>
      </c>
      <c r="C180" s="11" t="b">
        <v>0</v>
      </c>
      <c r="D180" s="11" t="b">
        <v>0</v>
      </c>
      <c r="E180" s="11" t="b">
        <v>0</v>
      </c>
      <c r="F180" s="11" t="b">
        <v>0</v>
      </c>
      <c r="G180" s="11" t="b">
        <v>0</v>
      </c>
      <c r="H180" s="11" t="b">
        <v>0</v>
      </c>
      <c r="I180" s="11" t="b">
        <v>0</v>
      </c>
      <c r="J180" s="11" t="b">
        <v>0</v>
      </c>
      <c r="K180" s="11" t="b">
        <v>0</v>
      </c>
      <c r="L180" s="11" t="b">
        <v>0</v>
      </c>
      <c r="M180" s="11" t="b">
        <v>0</v>
      </c>
      <c r="N180" s="11" t="b">
        <v>0</v>
      </c>
      <c r="O180" s="11" t="b">
        <v>0</v>
      </c>
      <c r="P180" s="11" t="b">
        <v>0</v>
      </c>
      <c r="Q180" s="11" t="b">
        <v>0</v>
      </c>
      <c r="R180" s="11" t="b">
        <v>0</v>
      </c>
      <c r="S180" s="11" t="b">
        <v>0</v>
      </c>
      <c r="T180" s="11" t="b">
        <v>0</v>
      </c>
      <c r="U180" s="11" t="b">
        <v>0</v>
      </c>
      <c r="V180" s="11" t="b">
        <v>0</v>
      </c>
      <c r="W180" s="11" t="b">
        <v>0</v>
      </c>
      <c r="X180" s="11" t="b">
        <v>0</v>
      </c>
      <c r="Y180" s="11" t="b">
        <v>0</v>
      </c>
      <c r="Z180" s="11" t="b">
        <v>0</v>
      </c>
      <c r="AA180" s="12" t="n">
        <f>COUNTIF(C180:Z180,TRUE)/24</f>
        <v>0</v>
      </c>
    </row>
    <row r="181" ht="21" customHeight="1" outlineLevel="1">
      <c r="A181" s="10" t="inlineStr">
        <is>
          <t xml:space="preserve">#164</t>
        </is>
      </c>
      <c r="B181" s="9" t="inlineStr">
        <is>
          <t xml:space="preserve">Pierre Gasly</t>
        </is>
      </c>
      <c r="C181" s="11" t="b">
        <v>0</v>
      </c>
      <c r="D181" s="11" t="b">
        <v>0</v>
      </c>
      <c r="E181" s="11" t="b">
        <v>0</v>
      </c>
      <c r="F181" s="11" t="b">
        <v>0</v>
      </c>
      <c r="G181" s="11" t="b">
        <v>0</v>
      </c>
      <c r="H181" s="11" t="b">
        <v>0</v>
      </c>
      <c r="I181" s="11" t="b">
        <v>0</v>
      </c>
      <c r="J181" s="11" t="b">
        <v>0</v>
      </c>
      <c r="K181" s="11" t="b">
        <v>0</v>
      </c>
      <c r="L181" s="11" t="b">
        <v>0</v>
      </c>
      <c r="M181" s="11" t="b">
        <v>0</v>
      </c>
      <c r="N181" s="11" t="b">
        <v>0</v>
      </c>
      <c r="O181" s="11" t="b">
        <v>0</v>
      </c>
      <c r="P181" s="11" t="b">
        <v>0</v>
      </c>
      <c r="Q181" s="11" t="b">
        <v>0</v>
      </c>
      <c r="R181" s="11" t="b">
        <v>0</v>
      </c>
      <c r="S181" s="11" t="b">
        <v>0</v>
      </c>
      <c r="T181" s="11" t="b">
        <v>0</v>
      </c>
      <c r="U181" s="11" t="b">
        <v>0</v>
      </c>
      <c r="V181" s="11" t="b">
        <v>0</v>
      </c>
      <c r="W181" s="11" t="b">
        <v>0</v>
      </c>
      <c r="X181" s="11" t="b">
        <v>0</v>
      </c>
      <c r="Y181" s="11" t="b">
        <v>0</v>
      </c>
      <c r="Z181" s="11" t="b">
        <v>0</v>
      </c>
      <c r="AA181" s="12" t="n">
        <f>COUNTIF(C181:Z181,TRUE)/24</f>
        <v>0</v>
      </c>
    </row>
    <row r="182" ht="21" customHeight="1" outlineLevel="1">
      <c r="A182" s="10" t="inlineStr">
        <is>
          <t xml:space="preserve">#165</t>
        </is>
      </c>
      <c r="B182" s="9" t="inlineStr">
        <is>
          <t xml:space="preserve">Sebastian Vettel</t>
        </is>
      </c>
      <c r="C182" s="11" t="b">
        <v>0</v>
      </c>
      <c r="D182" s="11" t="b">
        <v>0</v>
      </c>
      <c r="E182" s="11" t="b">
        <v>0</v>
      </c>
      <c r="F182" s="11" t="b">
        <v>0</v>
      </c>
      <c r="G182" s="11" t="b">
        <v>0</v>
      </c>
      <c r="H182" s="11" t="b">
        <v>0</v>
      </c>
      <c r="I182" s="11" t="b">
        <v>0</v>
      </c>
      <c r="J182" s="11" t="b">
        <v>0</v>
      </c>
      <c r="K182" s="11" t="b">
        <v>0</v>
      </c>
      <c r="L182" s="11" t="b">
        <v>0</v>
      </c>
      <c r="M182" s="11" t="b">
        <v>0</v>
      </c>
      <c r="N182" s="11" t="b">
        <v>0</v>
      </c>
      <c r="O182" s="11" t="b">
        <v>0</v>
      </c>
      <c r="P182" s="11" t="b">
        <v>0</v>
      </c>
      <c r="Q182" s="11" t="b">
        <v>0</v>
      </c>
      <c r="R182" s="11" t="b">
        <v>0</v>
      </c>
      <c r="S182" s="11" t="b">
        <v>0</v>
      </c>
      <c r="T182" s="11" t="b">
        <v>0</v>
      </c>
      <c r="U182" s="11" t="b">
        <v>0</v>
      </c>
      <c r="V182" s="11" t="b">
        <v>0</v>
      </c>
      <c r="W182" s="11" t="b">
        <v>0</v>
      </c>
      <c r="X182" s="11" t="b">
        <v>0</v>
      </c>
      <c r="Y182" s="11" t="b">
        <v>0</v>
      </c>
      <c r="Z182" s="11" t="b">
        <v>0</v>
      </c>
      <c r="AA182" s="12" t="n">
        <f>COUNTIF(C182:Z182,TRUE)/24</f>
        <v>0</v>
      </c>
    </row>
    <row r="183" ht="21" customHeight="1" outlineLevel="1">
      <c r="A183" s="10" t="inlineStr">
        <is>
          <t xml:space="preserve">#166</t>
        </is>
      </c>
      <c r="B183" s="9" t="inlineStr">
        <is>
          <t xml:space="preserve">Lewis Hamilton</t>
        </is>
      </c>
      <c r="C183" s="11" t="b">
        <v>0</v>
      </c>
      <c r="D183" s="11" t="b">
        <v>0</v>
      </c>
      <c r="E183" s="11" t="b">
        <v>0</v>
      </c>
      <c r="F183" s="11" t="b">
        <v>0</v>
      </c>
      <c r="G183" s="11" t="b">
        <v>0</v>
      </c>
      <c r="H183" s="11" t="b">
        <v>0</v>
      </c>
      <c r="I183" s="11" t="b">
        <v>0</v>
      </c>
      <c r="J183" s="11" t="b">
        <v>0</v>
      </c>
      <c r="K183" s="11" t="b">
        <v>0</v>
      </c>
      <c r="L183" s="11" t="b">
        <v>0</v>
      </c>
      <c r="M183" s="11" t="b">
        <v>0</v>
      </c>
      <c r="N183" s="11" t="b">
        <v>0</v>
      </c>
      <c r="O183" s="11" t="b">
        <v>0</v>
      </c>
      <c r="P183" s="11" t="b">
        <v>0</v>
      </c>
      <c r="Q183" s="11" t="b">
        <v>0</v>
      </c>
      <c r="R183" s="11" t="b">
        <v>0</v>
      </c>
      <c r="S183" s="11" t="b">
        <v>0</v>
      </c>
      <c r="T183" s="11" t="b">
        <v>0</v>
      </c>
      <c r="U183" s="11" t="b">
        <v>0</v>
      </c>
      <c r="V183" s="11" t="b">
        <v>0</v>
      </c>
      <c r="W183" s="11" t="b">
        <v>0</v>
      </c>
      <c r="X183" s="11" t="b">
        <v>0</v>
      </c>
      <c r="Y183" s="11" t="b">
        <v>0</v>
      </c>
      <c r="Z183" s="11" t="b">
        <v>0</v>
      </c>
      <c r="AA183" s="12" t="n">
        <f>COUNTIF(C183:Z183,TRUE)/24</f>
        <v>0</v>
      </c>
    </row>
    <row r="184" ht="21" customHeight="1" outlineLevel="1">
      <c r="A184" s="10" t="inlineStr">
        <is>
          <t xml:space="preserve">#167</t>
        </is>
      </c>
      <c r="B184" s="9" t="inlineStr">
        <is>
          <t xml:space="preserve">Max Verstappen</t>
        </is>
      </c>
      <c r="C184" s="11" t="b">
        <v>0</v>
      </c>
      <c r="D184" s="11" t="b">
        <v>0</v>
      </c>
      <c r="E184" s="11" t="b">
        <v>0</v>
      </c>
      <c r="F184" s="11" t="b">
        <v>0</v>
      </c>
      <c r="G184" s="11" t="b">
        <v>0</v>
      </c>
      <c r="H184" s="11" t="b">
        <v>0</v>
      </c>
      <c r="I184" s="11" t="b">
        <v>0</v>
      </c>
      <c r="J184" s="11" t="b">
        <v>0</v>
      </c>
      <c r="K184" s="11" t="b">
        <v>0</v>
      </c>
      <c r="L184" s="11" t="b">
        <v>0</v>
      </c>
      <c r="M184" s="11" t="b">
        <v>0</v>
      </c>
      <c r="N184" s="11" t="b">
        <v>0</v>
      </c>
      <c r="O184" s="11" t="b">
        <v>0</v>
      </c>
      <c r="P184" s="11" t="b">
        <v>0</v>
      </c>
      <c r="Q184" s="11" t="b">
        <v>0</v>
      </c>
      <c r="R184" s="11" t="b">
        <v>0</v>
      </c>
      <c r="S184" s="11" t="b">
        <v>0</v>
      </c>
      <c r="T184" s="11" t="b">
        <v>0</v>
      </c>
      <c r="U184" s="11" t="b">
        <v>0</v>
      </c>
      <c r="V184" s="11" t="b">
        <v>0</v>
      </c>
      <c r="W184" s="11" t="b">
        <v>0</v>
      </c>
      <c r="X184" s="11" t="b">
        <v>0</v>
      </c>
      <c r="Y184" s="11" t="b">
        <v>0</v>
      </c>
      <c r="Z184" s="11" t="b">
        <v>0</v>
      </c>
      <c r="AA184" s="12" t="n">
        <f>COUNTIF(C184:Z184,TRUE)/24</f>
        <v>0</v>
      </c>
    </row>
    <row r="185" ht="21" customHeight="1" outlineLevel="1">
      <c r="A185" s="10" t="inlineStr">
        <is>
          <t xml:space="preserve">#168</t>
        </is>
      </c>
      <c r="B185" s="9" t="inlineStr">
        <is>
          <t xml:space="preserve">Max Verstappen</t>
        </is>
      </c>
      <c r="C185" s="11" t="b">
        <v>0</v>
      </c>
      <c r="D185" s="11" t="b">
        <v>0</v>
      </c>
      <c r="E185" s="11" t="b">
        <v>0</v>
      </c>
      <c r="F185" s="11" t="b">
        <v>0</v>
      </c>
      <c r="G185" s="11" t="b">
        <v>0</v>
      </c>
      <c r="H185" s="11" t="b">
        <v>0</v>
      </c>
      <c r="I185" s="11" t="b">
        <v>0</v>
      </c>
      <c r="J185" s="11" t="b">
        <v>0</v>
      </c>
      <c r="K185" s="11" t="b">
        <v>0</v>
      </c>
      <c r="L185" s="11" t="b">
        <v>0</v>
      </c>
      <c r="M185" s="11" t="b">
        <v>0</v>
      </c>
      <c r="N185" s="11" t="b">
        <v>0</v>
      </c>
      <c r="O185" s="11" t="b">
        <v>0</v>
      </c>
      <c r="P185" s="11" t="b">
        <v>0</v>
      </c>
      <c r="Q185" s="11" t="b">
        <v>0</v>
      </c>
      <c r="R185" s="11" t="b">
        <v>0</v>
      </c>
      <c r="S185" s="11" t="b">
        <v>0</v>
      </c>
      <c r="T185" s="11" t="b">
        <v>0</v>
      </c>
      <c r="U185" s="11" t="b">
        <v>0</v>
      </c>
      <c r="V185" s="11" t="b">
        <v>0</v>
      </c>
      <c r="W185" s="11" t="b">
        <v>0</v>
      </c>
      <c r="X185" s="11" t="b">
        <v>0</v>
      </c>
      <c r="Y185" s="11" t="b">
        <v>0</v>
      </c>
      <c r="Z185" s="11" t="b">
        <v>0</v>
      </c>
      <c r="AA185" s="12" t="n">
        <f>COUNTIF(C185:Z185,TRUE)/24</f>
        <v>0</v>
      </c>
    </row>
    <row r="186" ht="21" customHeight="1" outlineLevel="1">
      <c r="A186" s="10" t="inlineStr">
        <is>
          <t xml:space="preserve">#169</t>
        </is>
      </c>
      <c r="B186" s="9" t="inlineStr">
        <is>
          <t xml:space="preserve">Sergio Pérez</t>
        </is>
      </c>
      <c r="C186" s="11" t="b">
        <v>0</v>
      </c>
      <c r="D186" s="11" t="b">
        <v>0</v>
      </c>
      <c r="E186" s="11" t="b">
        <v>0</v>
      </c>
      <c r="F186" s="11" t="b">
        <v>0</v>
      </c>
      <c r="G186" s="11" t="b">
        <v>0</v>
      </c>
      <c r="H186" s="11" t="b">
        <v>0</v>
      </c>
      <c r="I186" s="11" t="b">
        <v>0</v>
      </c>
      <c r="J186" s="11" t="b">
        <v>0</v>
      </c>
      <c r="K186" s="11" t="b">
        <v>0</v>
      </c>
      <c r="L186" s="11" t="b">
        <v>0</v>
      </c>
      <c r="M186" s="11" t="b">
        <v>0</v>
      </c>
      <c r="N186" s="11" t="b">
        <v>0</v>
      </c>
      <c r="O186" s="11" t="b">
        <v>0</v>
      </c>
      <c r="P186" s="11" t="b">
        <v>0</v>
      </c>
      <c r="Q186" s="11" t="b">
        <v>0</v>
      </c>
      <c r="R186" s="11" t="b">
        <v>0</v>
      </c>
      <c r="S186" s="11" t="b">
        <v>0</v>
      </c>
      <c r="T186" s="11" t="b">
        <v>0</v>
      </c>
      <c r="U186" s="11" t="b">
        <v>0</v>
      </c>
      <c r="V186" s="11" t="b">
        <v>0</v>
      </c>
      <c r="W186" s="11" t="b">
        <v>0</v>
      </c>
      <c r="X186" s="11" t="b">
        <v>0</v>
      </c>
      <c r="Y186" s="11" t="b">
        <v>0</v>
      </c>
      <c r="Z186" s="11" t="b">
        <v>0</v>
      </c>
      <c r="AA186" s="12" t="n">
        <f>COUNTIF(C186:Z186,TRUE)/24</f>
        <v>0</v>
      </c>
    </row>
    <row r="187" ht="21" customHeight="1" outlineLevel="1">
      <c r="A187" s="10" t="inlineStr">
        <is>
          <t xml:space="preserve">#170</t>
        </is>
      </c>
      <c r="B187" s="9" t="inlineStr">
        <is>
          <t xml:space="preserve">Alexander Albon</t>
        </is>
      </c>
      <c r="C187" s="11" t="b">
        <v>0</v>
      </c>
      <c r="D187" s="11" t="b">
        <v>0</v>
      </c>
      <c r="E187" s="11" t="b">
        <v>0</v>
      </c>
      <c r="F187" s="11" t="b">
        <v>0</v>
      </c>
      <c r="G187" s="11" t="b">
        <v>0</v>
      </c>
      <c r="H187" s="11" t="b">
        <v>0</v>
      </c>
      <c r="I187" s="11" t="b">
        <v>0</v>
      </c>
      <c r="J187" s="11" t="b">
        <v>0</v>
      </c>
      <c r="K187" s="11" t="b">
        <v>0</v>
      </c>
      <c r="L187" s="11" t="b">
        <v>0</v>
      </c>
      <c r="M187" s="11" t="b">
        <v>0</v>
      </c>
      <c r="N187" s="11" t="b">
        <v>0</v>
      </c>
      <c r="O187" s="11" t="b">
        <v>0</v>
      </c>
      <c r="P187" s="11" t="b">
        <v>0</v>
      </c>
      <c r="Q187" s="11" t="b">
        <v>0</v>
      </c>
      <c r="R187" s="11" t="b">
        <v>0</v>
      </c>
      <c r="S187" s="11" t="b">
        <v>0</v>
      </c>
      <c r="T187" s="11" t="b">
        <v>0</v>
      </c>
      <c r="U187" s="11" t="b">
        <v>0</v>
      </c>
      <c r="V187" s="11" t="b">
        <v>0</v>
      </c>
      <c r="W187" s="11" t="b">
        <v>0</v>
      </c>
      <c r="X187" s="11" t="b">
        <v>0</v>
      </c>
      <c r="Y187" s="11" t="b">
        <v>0</v>
      </c>
      <c r="Z187" s="11" t="b">
        <v>0</v>
      </c>
      <c r="AA187" s="12" t="n">
        <f>COUNTIF(C187:Z187,TRUE)/24</f>
        <v>0</v>
      </c>
    </row>
    <row r="188" ht="7" customHeight="1"/>
    <row r="189" ht="27" customHeight="1">
      <c r="A189" s="8" t="inlineStr">
        <is>
          <t xml:space="preserve">F1 AWARD WINNERS  ·  2 cartes</t>
        </is>
      </c>
      <c r="AA189" s="12" t="n">
        <f>COUNTIF(C190:Z191,TRUE)/48</f>
        <v>0</v>
      </c>
    </row>
    <row r="190" ht="21" customHeight="1" outlineLevel="1">
      <c r="A190" s="10" t="inlineStr">
        <is>
          <t xml:space="preserve">#171</t>
        </is>
      </c>
      <c r="B190" s="9" t="inlineStr">
        <is>
          <t xml:space="preserve">Lewis Hamilton</t>
        </is>
      </c>
      <c r="C190" s="11" t="b">
        <v>0</v>
      </c>
      <c r="D190" s="11" t="b">
        <v>0</v>
      </c>
      <c r="E190" s="11" t="b">
        <v>0</v>
      </c>
      <c r="F190" s="11" t="b">
        <v>0</v>
      </c>
      <c r="G190" s="11" t="b">
        <v>0</v>
      </c>
      <c r="H190" s="11" t="b">
        <v>0</v>
      </c>
      <c r="I190" s="11" t="b">
        <v>0</v>
      </c>
      <c r="J190" s="11" t="b">
        <v>0</v>
      </c>
      <c r="K190" s="11" t="b">
        <v>0</v>
      </c>
      <c r="L190" s="11" t="b">
        <v>0</v>
      </c>
      <c r="M190" s="11" t="b">
        <v>0</v>
      </c>
      <c r="N190" s="11" t="b">
        <v>0</v>
      </c>
      <c r="O190" s="11" t="b">
        <v>0</v>
      </c>
      <c r="P190" s="11" t="b">
        <v>0</v>
      </c>
      <c r="Q190" s="11" t="b">
        <v>0</v>
      </c>
      <c r="R190" s="11" t="b">
        <v>0</v>
      </c>
      <c r="S190" s="11" t="b">
        <v>0</v>
      </c>
      <c r="T190" s="11" t="b">
        <v>0</v>
      </c>
      <c r="U190" s="11" t="b">
        <v>0</v>
      </c>
      <c r="V190" s="11" t="b">
        <v>0</v>
      </c>
      <c r="W190" s="11" t="b">
        <v>0</v>
      </c>
      <c r="X190" s="11" t="b">
        <v>0</v>
      </c>
      <c r="Y190" s="11" t="b">
        <v>0</v>
      </c>
      <c r="Z190" s="11" t="b">
        <v>0</v>
      </c>
      <c r="AA190" s="12" t="n">
        <f>COUNTIF(C190:Z190,TRUE)/24</f>
        <v>0</v>
      </c>
    </row>
    <row r="191" ht="21" customHeight="1" outlineLevel="1">
      <c r="A191" s="10" t="inlineStr">
        <is>
          <t xml:space="preserve">#172</t>
        </is>
      </c>
      <c r="B191" s="9" t="inlineStr">
        <is>
          <t xml:space="preserve">Valtteri Bottas / Toto Wolff / Mercedes-AMG</t>
        </is>
      </c>
      <c r="C191" s="11" t="b">
        <v>0</v>
      </c>
      <c r="D191" s="11" t="b">
        <v>0</v>
      </c>
      <c r="E191" s="11" t="b">
        <v>0</v>
      </c>
      <c r="F191" s="11" t="b">
        <v>0</v>
      </c>
      <c r="G191" s="11" t="b">
        <v>0</v>
      </c>
      <c r="H191" s="11" t="b">
        <v>0</v>
      </c>
      <c r="I191" s="11" t="b">
        <v>0</v>
      </c>
      <c r="J191" s="11" t="b">
        <v>0</v>
      </c>
      <c r="K191" s="11" t="b">
        <v>0</v>
      </c>
      <c r="L191" s="11" t="b">
        <v>0</v>
      </c>
      <c r="M191" s="11" t="b">
        <v>0</v>
      </c>
      <c r="N191" s="11" t="b">
        <v>0</v>
      </c>
      <c r="O191" s="11" t="b">
        <v>0</v>
      </c>
      <c r="P191" s="11" t="b">
        <v>0</v>
      </c>
      <c r="Q191" s="11" t="b">
        <v>0</v>
      </c>
      <c r="R191" s="11" t="b">
        <v>0</v>
      </c>
      <c r="S191" s="11" t="b">
        <v>0</v>
      </c>
      <c r="T191" s="11" t="b">
        <v>0</v>
      </c>
      <c r="U191" s="11" t="b">
        <v>0</v>
      </c>
      <c r="V191" s="11" t="b">
        <v>0</v>
      </c>
      <c r="W191" s="11" t="b">
        <v>0</v>
      </c>
      <c r="X191" s="11" t="b">
        <v>0</v>
      </c>
      <c r="Y191" s="11" t="b">
        <v>0</v>
      </c>
      <c r="Z191" s="11" t="b">
        <v>0</v>
      </c>
      <c r="AA191" s="12" t="n">
        <f>COUNTIF(C191:Z191,TRUE)/24</f>
        <v>0</v>
      </c>
    </row>
    <row r="192" ht="7" customHeight="1"/>
    <row r="193" ht="27" customHeight="1">
      <c r="A193" s="8" t="inlineStr">
        <is>
          <t xml:space="preserve">F1 FRESHEST  ·  3 cartes</t>
        </is>
      </c>
      <c r="AA193" s="12" t="n">
        <f>COUNTIF(C194:Z196,TRUE)/72</f>
        <v>0</v>
      </c>
    </row>
    <row r="194" ht="21" customHeight="1" outlineLevel="1">
      <c r="A194" s="10" t="inlineStr">
        <is>
          <t xml:space="preserve">#173</t>
        </is>
      </c>
      <c r="B194" s="9" t="inlineStr">
        <is>
          <t xml:space="preserve">Yuki Tsunoda (RC)</t>
        </is>
      </c>
      <c r="C194" s="11" t="b">
        <v>0</v>
      </c>
      <c r="D194" s="11" t="b">
        <v>0</v>
      </c>
      <c r="E194" s="11" t="b">
        <v>0</v>
      </c>
      <c r="F194" s="11" t="b">
        <v>0</v>
      </c>
      <c r="G194" s="11" t="b">
        <v>0</v>
      </c>
      <c r="H194" s="11" t="b">
        <v>0</v>
      </c>
      <c r="I194" s="11" t="b">
        <v>0</v>
      </c>
      <c r="J194" s="11" t="b">
        <v>0</v>
      </c>
      <c r="K194" s="11" t="b">
        <v>0</v>
      </c>
      <c r="L194" s="11" t="b">
        <v>0</v>
      </c>
      <c r="M194" s="11" t="b">
        <v>0</v>
      </c>
      <c r="N194" s="11" t="b">
        <v>0</v>
      </c>
      <c r="O194" s="11" t="b">
        <v>0</v>
      </c>
      <c r="P194" s="11" t="b">
        <v>0</v>
      </c>
      <c r="Q194" s="11" t="b">
        <v>0</v>
      </c>
      <c r="R194" s="11" t="b">
        <v>0</v>
      </c>
      <c r="S194" s="11" t="b">
        <v>0</v>
      </c>
      <c r="T194" s="11" t="b">
        <v>0</v>
      </c>
      <c r="U194" s="11" t="b">
        <v>0</v>
      </c>
      <c r="V194" s="11" t="b">
        <v>0</v>
      </c>
      <c r="W194" s="11" t="b">
        <v>0</v>
      </c>
      <c r="X194" s="11" t="b">
        <v>0</v>
      </c>
      <c r="Y194" s="11" t="b">
        <v>0</v>
      </c>
      <c r="Z194" s="11" t="b">
        <v>0</v>
      </c>
      <c r="AA194" s="12" t="n">
        <f>COUNTIF(C194:Z194,TRUE)/24</f>
        <v>0</v>
      </c>
    </row>
    <row r="195" ht="21" customHeight="1" outlineLevel="1">
      <c r="A195" s="10" t="inlineStr">
        <is>
          <t xml:space="preserve">#174</t>
        </is>
      </c>
      <c r="B195" s="9" t="inlineStr">
        <is>
          <t xml:space="preserve">Mick Schumacher (RC)</t>
        </is>
      </c>
      <c r="C195" s="11" t="b">
        <v>0</v>
      </c>
      <c r="D195" s="11" t="b">
        <v>0</v>
      </c>
      <c r="E195" s="11" t="b">
        <v>0</v>
      </c>
      <c r="F195" s="11" t="b">
        <v>0</v>
      </c>
      <c r="G195" s="11" t="b">
        <v>0</v>
      </c>
      <c r="H195" s="11" t="b">
        <v>0</v>
      </c>
      <c r="I195" s="11" t="b">
        <v>0</v>
      </c>
      <c r="J195" s="11" t="b">
        <v>0</v>
      </c>
      <c r="K195" s="11" t="b">
        <v>0</v>
      </c>
      <c r="L195" s="11" t="b">
        <v>0</v>
      </c>
      <c r="M195" s="11" t="b">
        <v>0</v>
      </c>
      <c r="N195" s="11" t="b">
        <v>0</v>
      </c>
      <c r="O195" s="11" t="b">
        <v>0</v>
      </c>
      <c r="P195" s="11" t="b">
        <v>0</v>
      </c>
      <c r="Q195" s="11" t="b">
        <v>0</v>
      </c>
      <c r="R195" s="11" t="b">
        <v>0</v>
      </c>
      <c r="S195" s="11" t="b">
        <v>0</v>
      </c>
      <c r="T195" s="11" t="b">
        <v>0</v>
      </c>
      <c r="U195" s="11" t="b">
        <v>0</v>
      </c>
      <c r="V195" s="11" t="b">
        <v>0</v>
      </c>
      <c r="W195" s="11" t="b">
        <v>0</v>
      </c>
      <c r="X195" s="11" t="b">
        <v>0</v>
      </c>
      <c r="Y195" s="11" t="b">
        <v>0</v>
      </c>
      <c r="Z195" s="11" t="b">
        <v>0</v>
      </c>
      <c r="AA195" s="12" t="n">
        <f>COUNTIF(C195:Z195,TRUE)/24</f>
        <v>0</v>
      </c>
    </row>
    <row r="196" ht="21" customHeight="1" outlineLevel="1">
      <c r="A196" s="10" t="inlineStr">
        <is>
          <t xml:space="preserve">#175</t>
        </is>
      </c>
      <c r="B196" s="9" t="inlineStr">
        <is>
          <t xml:space="preserve">Nikita Mazepin (RC)</t>
        </is>
      </c>
      <c r="C196" s="11" t="b">
        <v>0</v>
      </c>
      <c r="D196" s="11" t="b">
        <v>0</v>
      </c>
      <c r="E196" s="11" t="b">
        <v>0</v>
      </c>
      <c r="F196" s="11" t="b">
        <v>0</v>
      </c>
      <c r="G196" s="11" t="b">
        <v>0</v>
      </c>
      <c r="H196" s="11" t="b">
        <v>0</v>
      </c>
      <c r="I196" s="11" t="b">
        <v>0</v>
      </c>
      <c r="J196" s="11" t="b">
        <v>0</v>
      </c>
      <c r="K196" s="11" t="b">
        <v>0</v>
      </c>
      <c r="L196" s="11" t="b">
        <v>0</v>
      </c>
      <c r="M196" s="11" t="b">
        <v>0</v>
      </c>
      <c r="N196" s="11" t="b">
        <v>0</v>
      </c>
      <c r="O196" s="11" t="b">
        <v>0</v>
      </c>
      <c r="P196" s="11" t="b">
        <v>0</v>
      </c>
      <c r="Q196" s="11" t="b">
        <v>0</v>
      </c>
      <c r="R196" s="11" t="b">
        <v>0</v>
      </c>
      <c r="S196" s="11" t="b">
        <v>0</v>
      </c>
      <c r="T196" s="11" t="b">
        <v>0</v>
      </c>
      <c r="U196" s="11" t="b">
        <v>0</v>
      </c>
      <c r="V196" s="11" t="b">
        <v>0</v>
      </c>
      <c r="W196" s="11" t="b">
        <v>0</v>
      </c>
      <c r="X196" s="11" t="b">
        <v>0</v>
      </c>
      <c r="Y196" s="11" t="b">
        <v>0</v>
      </c>
      <c r="Z196" s="11" t="b">
        <v>0</v>
      </c>
      <c r="AA196" s="12" t="n">
        <f>COUNTIF(C196:Z196,TRUE)/24</f>
        <v>0</v>
      </c>
    </row>
    <row r="197" ht="7" customHeight="1"/>
    <row r="198" ht="27" customHeight="1">
      <c r="A198" s="8" t="inlineStr">
        <is>
          <t xml:space="preserve">VARIATIONS D’IMAGE  ·  10 cartes</t>
        </is>
      </c>
      <c r="AA198" s="12" t="n">
        <f>COUNTIF(C199:Z208,TRUE)/240</f>
        <v>0</v>
      </c>
    </row>
    <row r="199" ht="21" customHeight="1" outlineLevel="1">
      <c r="A199" s="10" t="inlineStr">
        <is>
          <t xml:space="preserve">#1</t>
        </is>
      </c>
      <c r="B199" s="9" t="inlineStr">
        <is>
          <t xml:space="preserve">Lewis Hamilton</t>
        </is>
      </c>
      <c r="C199" s="11" t="b">
        <v>0</v>
      </c>
      <c r="D199" s="11" t="b">
        <v>0</v>
      </c>
      <c r="E199" s="11" t="b">
        <v>0</v>
      </c>
      <c r="F199" s="11" t="b">
        <v>0</v>
      </c>
      <c r="G199" s="11" t="b">
        <v>0</v>
      </c>
      <c r="H199" s="11" t="b">
        <v>0</v>
      </c>
      <c r="I199" s="11" t="b">
        <v>0</v>
      </c>
      <c r="J199" s="11" t="b">
        <v>0</v>
      </c>
      <c r="K199" s="11" t="b">
        <v>0</v>
      </c>
      <c r="L199" s="11" t="b">
        <v>0</v>
      </c>
      <c r="M199" s="11" t="b">
        <v>0</v>
      </c>
      <c r="N199" s="11" t="b">
        <v>0</v>
      </c>
      <c r="O199" s="11" t="b">
        <v>0</v>
      </c>
      <c r="P199" s="11" t="b">
        <v>0</v>
      </c>
      <c r="Q199" s="11" t="b">
        <v>0</v>
      </c>
      <c r="R199" s="11" t="b">
        <v>0</v>
      </c>
      <c r="S199" s="11" t="b">
        <v>0</v>
      </c>
      <c r="T199" s="11" t="b">
        <v>0</v>
      </c>
      <c r="U199" s="11" t="b">
        <v>0</v>
      </c>
      <c r="V199" s="11" t="b">
        <v>0</v>
      </c>
      <c r="W199" s="11" t="b">
        <v>0</v>
      </c>
      <c r="X199" s="11" t="b">
        <v>0</v>
      </c>
      <c r="Y199" s="11" t="b">
        <v>0</v>
      </c>
      <c r="Z199" s="11" t="b">
        <v>0</v>
      </c>
      <c r="AA199" s="12" t="n">
        <f>COUNTIF(C199:Z199,TRUE)/24</f>
        <v>0</v>
      </c>
    </row>
    <row r="200" ht="21" customHeight="1" outlineLevel="1">
      <c r="A200" s="10" t="inlineStr">
        <is>
          <t xml:space="preserve">#2</t>
        </is>
      </c>
      <c r="B200" s="9" t="inlineStr">
        <is>
          <t xml:space="preserve">Valtteri Bottas</t>
        </is>
      </c>
      <c r="C200" s="11" t="b">
        <v>0</v>
      </c>
      <c r="D200" s="11" t="b">
        <v>0</v>
      </c>
      <c r="E200" s="11" t="b">
        <v>0</v>
      </c>
      <c r="F200" s="11" t="b">
        <v>0</v>
      </c>
      <c r="G200" s="11" t="b">
        <v>0</v>
      </c>
      <c r="H200" s="11" t="b">
        <v>0</v>
      </c>
      <c r="I200" s="11" t="b">
        <v>0</v>
      </c>
      <c r="J200" s="11" t="b">
        <v>0</v>
      </c>
      <c r="K200" s="11" t="b">
        <v>0</v>
      </c>
      <c r="L200" s="11" t="b">
        <v>0</v>
      </c>
      <c r="M200" s="11" t="b">
        <v>0</v>
      </c>
      <c r="N200" s="11" t="b">
        <v>0</v>
      </c>
      <c r="O200" s="11" t="b">
        <v>0</v>
      </c>
      <c r="P200" s="11" t="b">
        <v>0</v>
      </c>
      <c r="Q200" s="11" t="b">
        <v>0</v>
      </c>
      <c r="R200" s="11" t="b">
        <v>0</v>
      </c>
      <c r="S200" s="11" t="b">
        <v>0</v>
      </c>
      <c r="T200" s="11" t="b">
        <v>0</v>
      </c>
      <c r="U200" s="11" t="b">
        <v>0</v>
      </c>
      <c r="V200" s="11" t="b">
        <v>0</v>
      </c>
      <c r="W200" s="11" t="b">
        <v>0</v>
      </c>
      <c r="X200" s="11" t="b">
        <v>0</v>
      </c>
      <c r="Y200" s="11" t="b">
        <v>0</v>
      </c>
      <c r="Z200" s="11" t="b">
        <v>0</v>
      </c>
      <c r="AA200" s="12" t="n">
        <f>COUNTIF(C200:Z200,TRUE)/24</f>
        <v>0</v>
      </c>
    </row>
    <row r="201" ht="21" customHeight="1" outlineLevel="1">
      <c r="A201" s="10" t="inlineStr">
        <is>
          <t xml:space="preserve">#3</t>
        </is>
      </c>
      <c r="B201" s="9" t="inlineStr">
        <is>
          <t xml:space="preserve">Max Verstappen</t>
        </is>
      </c>
      <c r="C201" s="11" t="b">
        <v>0</v>
      </c>
      <c r="D201" s="11" t="b">
        <v>0</v>
      </c>
      <c r="E201" s="11" t="b">
        <v>0</v>
      </c>
      <c r="F201" s="11" t="b">
        <v>0</v>
      </c>
      <c r="G201" s="11" t="b">
        <v>0</v>
      </c>
      <c r="H201" s="11" t="b">
        <v>0</v>
      </c>
      <c r="I201" s="11" t="b">
        <v>0</v>
      </c>
      <c r="J201" s="11" t="b">
        <v>0</v>
      </c>
      <c r="K201" s="11" t="b">
        <v>0</v>
      </c>
      <c r="L201" s="11" t="b">
        <v>0</v>
      </c>
      <c r="M201" s="11" t="b">
        <v>0</v>
      </c>
      <c r="N201" s="11" t="b">
        <v>0</v>
      </c>
      <c r="O201" s="11" t="b">
        <v>0</v>
      </c>
      <c r="P201" s="11" t="b">
        <v>0</v>
      </c>
      <c r="Q201" s="11" t="b">
        <v>0</v>
      </c>
      <c r="R201" s="11" t="b">
        <v>0</v>
      </c>
      <c r="S201" s="11" t="b">
        <v>0</v>
      </c>
      <c r="T201" s="11" t="b">
        <v>0</v>
      </c>
      <c r="U201" s="11" t="b">
        <v>0</v>
      </c>
      <c r="V201" s="11" t="b">
        <v>0</v>
      </c>
      <c r="W201" s="11" t="b">
        <v>0</v>
      </c>
      <c r="X201" s="11" t="b">
        <v>0</v>
      </c>
      <c r="Y201" s="11" t="b">
        <v>0</v>
      </c>
      <c r="Z201" s="11" t="b">
        <v>0</v>
      </c>
      <c r="AA201" s="12" t="n">
        <f>COUNTIF(C201:Z201,TRUE)/24</f>
        <v>0</v>
      </c>
    </row>
    <row r="202" ht="21" customHeight="1" outlineLevel="1">
      <c r="A202" s="10" t="inlineStr">
        <is>
          <t xml:space="preserve">#4</t>
        </is>
      </c>
      <c r="B202" s="9" t="inlineStr">
        <is>
          <t xml:space="preserve">Sergio Pérez</t>
        </is>
      </c>
      <c r="C202" s="11" t="b">
        <v>0</v>
      </c>
      <c r="D202" s="11" t="b">
        <v>0</v>
      </c>
      <c r="E202" s="11" t="b">
        <v>0</v>
      </c>
      <c r="F202" s="11" t="b">
        <v>0</v>
      </c>
      <c r="G202" s="11" t="b">
        <v>0</v>
      </c>
      <c r="H202" s="11" t="b">
        <v>0</v>
      </c>
      <c r="I202" s="11" t="b">
        <v>0</v>
      </c>
      <c r="J202" s="11" t="b">
        <v>0</v>
      </c>
      <c r="K202" s="11" t="b">
        <v>0</v>
      </c>
      <c r="L202" s="11" t="b">
        <v>0</v>
      </c>
      <c r="M202" s="11" t="b">
        <v>0</v>
      </c>
      <c r="N202" s="11" t="b">
        <v>0</v>
      </c>
      <c r="O202" s="11" t="b">
        <v>0</v>
      </c>
      <c r="P202" s="11" t="b">
        <v>0</v>
      </c>
      <c r="Q202" s="11" t="b">
        <v>0</v>
      </c>
      <c r="R202" s="11" t="b">
        <v>0</v>
      </c>
      <c r="S202" s="11" t="b">
        <v>0</v>
      </c>
      <c r="T202" s="11" t="b">
        <v>0</v>
      </c>
      <c r="U202" s="11" t="b">
        <v>0</v>
      </c>
      <c r="V202" s="11" t="b">
        <v>0</v>
      </c>
      <c r="W202" s="11" t="b">
        <v>0</v>
      </c>
      <c r="X202" s="11" t="b">
        <v>0</v>
      </c>
      <c r="Y202" s="11" t="b">
        <v>0</v>
      </c>
      <c r="Z202" s="11" t="b">
        <v>0</v>
      </c>
      <c r="AA202" s="12" t="n">
        <f>COUNTIF(C202:Z202,TRUE)/24</f>
        <v>0</v>
      </c>
    </row>
    <row r="203" ht="21" customHeight="1" outlineLevel="1">
      <c r="A203" s="10" t="inlineStr">
        <is>
          <t xml:space="preserve">#7</t>
        </is>
      </c>
      <c r="B203" s="9" t="inlineStr">
        <is>
          <t xml:space="preserve">Sebastian Vettel</t>
        </is>
      </c>
      <c r="C203" s="11" t="b">
        <v>0</v>
      </c>
      <c r="D203" s="11" t="b">
        <v>0</v>
      </c>
      <c r="E203" s="11" t="b">
        <v>0</v>
      </c>
      <c r="F203" s="11" t="b">
        <v>0</v>
      </c>
      <c r="G203" s="11" t="b">
        <v>0</v>
      </c>
      <c r="H203" s="11" t="b">
        <v>0</v>
      </c>
      <c r="I203" s="11" t="b">
        <v>0</v>
      </c>
      <c r="J203" s="11" t="b">
        <v>0</v>
      </c>
      <c r="K203" s="11" t="b">
        <v>0</v>
      </c>
      <c r="L203" s="11" t="b">
        <v>0</v>
      </c>
      <c r="M203" s="11" t="b">
        <v>0</v>
      </c>
      <c r="N203" s="11" t="b">
        <v>0</v>
      </c>
      <c r="O203" s="11" t="b">
        <v>0</v>
      </c>
      <c r="P203" s="11" t="b">
        <v>0</v>
      </c>
      <c r="Q203" s="11" t="b">
        <v>0</v>
      </c>
      <c r="R203" s="11" t="b">
        <v>0</v>
      </c>
      <c r="S203" s="11" t="b">
        <v>0</v>
      </c>
      <c r="T203" s="11" t="b">
        <v>0</v>
      </c>
      <c r="U203" s="11" t="b">
        <v>0</v>
      </c>
      <c r="V203" s="11" t="b">
        <v>0</v>
      </c>
      <c r="W203" s="11" t="b">
        <v>0</v>
      </c>
      <c r="X203" s="11" t="b">
        <v>0</v>
      </c>
      <c r="Y203" s="11" t="b">
        <v>0</v>
      </c>
      <c r="Z203" s="11" t="b">
        <v>0</v>
      </c>
      <c r="AA203" s="12" t="n">
        <f>COUNTIF(C203:Z203,TRUE)/24</f>
        <v>0</v>
      </c>
    </row>
    <row r="204" ht="21" customHeight="1" outlineLevel="1">
      <c r="A204" s="10" t="inlineStr">
        <is>
          <t xml:space="preserve">#9</t>
        </is>
      </c>
      <c r="B204" s="9" t="inlineStr">
        <is>
          <t xml:space="preserve">Fernando Alonso</t>
        </is>
      </c>
      <c r="C204" s="11" t="b">
        <v>0</v>
      </c>
      <c r="D204" s="11" t="b">
        <v>0</v>
      </c>
      <c r="E204" s="11" t="b">
        <v>0</v>
      </c>
      <c r="F204" s="11" t="b">
        <v>0</v>
      </c>
      <c r="G204" s="11" t="b">
        <v>0</v>
      </c>
      <c r="H204" s="11" t="b">
        <v>0</v>
      </c>
      <c r="I204" s="11" t="b">
        <v>0</v>
      </c>
      <c r="J204" s="11" t="b">
        <v>0</v>
      </c>
      <c r="K204" s="11" t="b">
        <v>0</v>
      </c>
      <c r="L204" s="11" t="b">
        <v>0</v>
      </c>
      <c r="M204" s="11" t="b">
        <v>0</v>
      </c>
      <c r="N204" s="11" t="b">
        <v>0</v>
      </c>
      <c r="O204" s="11" t="b">
        <v>0</v>
      </c>
      <c r="P204" s="11" t="b">
        <v>0</v>
      </c>
      <c r="Q204" s="11" t="b">
        <v>0</v>
      </c>
      <c r="R204" s="11" t="b">
        <v>0</v>
      </c>
      <c r="S204" s="11" t="b">
        <v>0</v>
      </c>
      <c r="T204" s="11" t="b">
        <v>0</v>
      </c>
      <c r="U204" s="11" t="b">
        <v>0</v>
      </c>
      <c r="V204" s="11" t="b">
        <v>0</v>
      </c>
      <c r="W204" s="11" t="b">
        <v>0</v>
      </c>
      <c r="X204" s="11" t="b">
        <v>0</v>
      </c>
      <c r="Y204" s="11" t="b">
        <v>0</v>
      </c>
      <c r="Z204" s="11" t="b">
        <v>0</v>
      </c>
      <c r="AA204" s="12" t="n">
        <f>COUNTIF(C204:Z204,TRUE)/24</f>
        <v>0</v>
      </c>
    </row>
    <row r="205" ht="21" customHeight="1" outlineLevel="1">
      <c r="A205" s="10" t="inlineStr">
        <is>
          <t xml:space="preserve">#14</t>
        </is>
      </c>
      <c r="B205" s="9" t="inlineStr">
        <is>
          <t xml:space="preserve">Yuki Tsunoda (RC)</t>
        </is>
      </c>
      <c r="C205" s="11" t="b">
        <v>0</v>
      </c>
      <c r="D205" s="11" t="b">
        <v>0</v>
      </c>
      <c r="E205" s="11" t="b">
        <v>0</v>
      </c>
      <c r="F205" s="11" t="b">
        <v>0</v>
      </c>
      <c r="G205" s="11" t="b">
        <v>0</v>
      </c>
      <c r="H205" s="11" t="b">
        <v>0</v>
      </c>
      <c r="I205" s="11" t="b">
        <v>0</v>
      </c>
      <c r="J205" s="11" t="b">
        <v>0</v>
      </c>
      <c r="K205" s="11" t="b">
        <v>0</v>
      </c>
      <c r="L205" s="11" t="b">
        <v>0</v>
      </c>
      <c r="M205" s="11" t="b">
        <v>0</v>
      </c>
      <c r="N205" s="11" t="b">
        <v>0</v>
      </c>
      <c r="O205" s="11" t="b">
        <v>0</v>
      </c>
      <c r="P205" s="11" t="b">
        <v>0</v>
      </c>
      <c r="Q205" s="11" t="b">
        <v>0</v>
      </c>
      <c r="R205" s="11" t="b">
        <v>0</v>
      </c>
      <c r="S205" s="11" t="b">
        <v>0</v>
      </c>
      <c r="T205" s="11" t="b">
        <v>0</v>
      </c>
      <c r="U205" s="11" t="b">
        <v>0</v>
      </c>
      <c r="V205" s="11" t="b">
        <v>0</v>
      </c>
      <c r="W205" s="11" t="b">
        <v>0</v>
      </c>
      <c r="X205" s="11" t="b">
        <v>0</v>
      </c>
      <c r="Y205" s="11" t="b">
        <v>0</v>
      </c>
      <c r="Z205" s="11" t="b">
        <v>0</v>
      </c>
      <c r="AA205" s="12" t="n">
        <f>COUNTIF(C205:Z205,TRUE)/24</f>
        <v>0</v>
      </c>
    </row>
    <row r="206" ht="21" customHeight="1" outlineLevel="1">
      <c r="A206" s="10" t="inlineStr">
        <is>
          <t xml:space="preserve">#15</t>
        </is>
      </c>
      <c r="B206" s="9" t="inlineStr">
        <is>
          <t xml:space="preserve">Kimi Räikkönen</t>
        </is>
      </c>
      <c r="C206" s="11" t="b">
        <v>0</v>
      </c>
      <c r="D206" s="11" t="b">
        <v>0</v>
      </c>
      <c r="E206" s="11" t="b">
        <v>0</v>
      </c>
      <c r="F206" s="11" t="b">
        <v>0</v>
      </c>
      <c r="G206" s="11" t="b">
        <v>0</v>
      </c>
      <c r="H206" s="11" t="b">
        <v>0</v>
      </c>
      <c r="I206" s="11" t="b">
        <v>0</v>
      </c>
      <c r="J206" s="11" t="b">
        <v>0</v>
      </c>
      <c r="K206" s="11" t="b">
        <v>0</v>
      </c>
      <c r="L206" s="11" t="b">
        <v>0</v>
      </c>
      <c r="M206" s="11" t="b">
        <v>0</v>
      </c>
      <c r="N206" s="11" t="b">
        <v>0</v>
      </c>
      <c r="O206" s="11" t="b">
        <v>0</v>
      </c>
      <c r="P206" s="11" t="b">
        <v>0</v>
      </c>
      <c r="Q206" s="11" t="b">
        <v>0</v>
      </c>
      <c r="R206" s="11" t="b">
        <v>0</v>
      </c>
      <c r="S206" s="11" t="b">
        <v>0</v>
      </c>
      <c r="T206" s="11" t="b">
        <v>0</v>
      </c>
      <c r="U206" s="11" t="b">
        <v>0</v>
      </c>
      <c r="V206" s="11" t="b">
        <v>0</v>
      </c>
      <c r="W206" s="11" t="b">
        <v>0</v>
      </c>
      <c r="X206" s="11" t="b">
        <v>0</v>
      </c>
      <c r="Y206" s="11" t="b">
        <v>0</v>
      </c>
      <c r="Z206" s="11" t="b">
        <v>0</v>
      </c>
      <c r="AA206" s="12" t="n">
        <f>COUNTIF(C206:Z206,TRUE)/24</f>
        <v>0</v>
      </c>
    </row>
    <row r="207" ht="21" customHeight="1" outlineLevel="1">
      <c r="A207" s="10" t="inlineStr">
        <is>
          <t xml:space="preserve">#17</t>
        </is>
      </c>
      <c r="B207" s="9" t="inlineStr">
        <is>
          <t xml:space="preserve">Mick Schumacher (RC)</t>
        </is>
      </c>
      <c r="C207" s="11" t="b">
        <v>0</v>
      </c>
      <c r="D207" s="11" t="b">
        <v>0</v>
      </c>
      <c r="E207" s="11" t="b">
        <v>0</v>
      </c>
      <c r="F207" s="11" t="b">
        <v>0</v>
      </c>
      <c r="G207" s="11" t="b">
        <v>0</v>
      </c>
      <c r="H207" s="11" t="b">
        <v>0</v>
      </c>
      <c r="I207" s="11" t="b">
        <v>0</v>
      </c>
      <c r="J207" s="11" t="b">
        <v>0</v>
      </c>
      <c r="K207" s="11" t="b">
        <v>0</v>
      </c>
      <c r="L207" s="11" t="b">
        <v>0</v>
      </c>
      <c r="M207" s="11" t="b">
        <v>0</v>
      </c>
      <c r="N207" s="11" t="b">
        <v>0</v>
      </c>
      <c r="O207" s="11" t="b">
        <v>0</v>
      </c>
      <c r="P207" s="11" t="b">
        <v>0</v>
      </c>
      <c r="Q207" s="11" t="b">
        <v>0</v>
      </c>
      <c r="R207" s="11" t="b">
        <v>0</v>
      </c>
      <c r="S207" s="11" t="b">
        <v>0</v>
      </c>
      <c r="T207" s="11" t="b">
        <v>0</v>
      </c>
      <c r="U207" s="11" t="b">
        <v>0</v>
      </c>
      <c r="V207" s="11" t="b">
        <v>0</v>
      </c>
      <c r="W207" s="11" t="b">
        <v>0</v>
      </c>
      <c r="X207" s="11" t="b">
        <v>0</v>
      </c>
      <c r="Y207" s="11" t="b">
        <v>0</v>
      </c>
      <c r="Z207" s="11" t="b">
        <v>0</v>
      </c>
      <c r="AA207" s="12" t="n">
        <f>COUNTIF(C207:Z207,TRUE)/24</f>
        <v>0</v>
      </c>
    </row>
    <row r="208" ht="21" customHeight="1" outlineLevel="1">
      <c r="A208" s="10" t="inlineStr">
        <is>
          <t xml:space="preserve">#18</t>
        </is>
      </c>
      <c r="B208" s="9" t="inlineStr">
        <is>
          <t xml:space="preserve">Nikita Mazepin (RC)</t>
        </is>
      </c>
      <c r="C208" s="11" t="b">
        <v>0</v>
      </c>
      <c r="D208" s="11" t="b">
        <v>0</v>
      </c>
      <c r="E208" s="11" t="b">
        <v>0</v>
      </c>
      <c r="F208" s="11" t="b">
        <v>0</v>
      </c>
      <c r="G208" s="11" t="b">
        <v>0</v>
      </c>
      <c r="H208" s="11" t="b">
        <v>0</v>
      </c>
      <c r="I208" s="11" t="b">
        <v>0</v>
      </c>
      <c r="J208" s="11" t="b">
        <v>0</v>
      </c>
      <c r="K208" s="11" t="b">
        <v>0</v>
      </c>
      <c r="L208" s="11" t="b">
        <v>0</v>
      </c>
      <c r="M208" s="11" t="b">
        <v>0</v>
      </c>
      <c r="N208" s="11" t="b">
        <v>0</v>
      </c>
      <c r="O208" s="11" t="b">
        <v>0</v>
      </c>
      <c r="P208" s="11" t="b">
        <v>0</v>
      </c>
      <c r="Q208" s="11" t="b">
        <v>0</v>
      </c>
      <c r="R208" s="11" t="b">
        <v>0</v>
      </c>
      <c r="S208" s="11" t="b">
        <v>0</v>
      </c>
      <c r="T208" s="11" t="b">
        <v>0</v>
      </c>
      <c r="U208" s="11" t="b">
        <v>0</v>
      </c>
      <c r="V208" s="11" t="b">
        <v>0</v>
      </c>
      <c r="W208" s="11" t="b">
        <v>0</v>
      </c>
      <c r="X208" s="11" t="b">
        <v>0</v>
      </c>
      <c r="Y208" s="11" t="b">
        <v>0</v>
      </c>
      <c r="Z208" s="11" t="b">
        <v>0</v>
      </c>
      <c r="AA208" s="12" t="n">
        <f>COUNTIF(C208:Z208,TRUE)/24</f>
        <v>0</v>
      </c>
    </row>
    <row r="209" ht="7" customHeight="1"/>
  </sheetData>
  <mergeCells count="13">
    <mergeCell ref="A1:AA1"/>
    <mergeCell ref="A2:AA2"/>
    <mergeCell ref="A3:AA3"/>
    <mergeCell ref="A5:Z5"/>
    <mergeCell ref="A64:Z64"/>
    <mergeCell ref="A88:Z88"/>
    <mergeCell ref="A106:Z106"/>
    <mergeCell ref="A128:Z128"/>
    <mergeCell ref="A152:Z152"/>
    <mergeCell ref="A171:Z171"/>
    <mergeCell ref="A189:Z189"/>
    <mergeCell ref="A193:Z193"/>
    <mergeCell ref="A198:Z198"/>
  </mergeCells>
  <dataValidations count="185">
    <dataValidation sqref="C6 D6 E6 F6 G6 H6 I6 J6 K6 L6 M6 N6 O6 P6 Q6 R6 S6 T6 U6 V6 W6 X6 Y6 Z6"/>
    <dataValidation sqref="C7 D7 E7 F7 G7 H7 I7 J7 K7 L7 M7 N7 O7 P7 Q7 R7 S7 T7 U7 V7 W7 X7 Y7 Z7"/>
    <dataValidation sqref="C8 D8 E8 F8 G8 H8 I8 J8 K8 L8 M8 N8 O8 P8 Q8 R8 S8 T8 U8 V8 W8 X8 Y8 Z8"/>
    <dataValidation sqref="C9 D9 E9 F9 G9 H9 I9 J9 K9 L9 M9 N9 O9 P9 Q9 R9 S9 T9 U9 V9 W9 X9 Y9 Z9"/>
    <dataValidation sqref="C10 D10 E10 F10 G10 H10 I10 J10 K10 L10 M10 N10 O10 P10 Q10 R10 S10 T10 U10 V10 W10 X10 Y10 Z10"/>
    <dataValidation sqref="C11 D11 E11 F11 G11 H11 I11 J11 K11 L11 M11 N11 O11 P11 Q11 R11 S11 T11 U11 V11 W11 X11 Y11 Z11"/>
    <dataValidation sqref="C12 D12 E12 F12 G12 H12 I12 J12 K12 L12 M12 N12 O12 P12 Q12 R12 S12 T12 U12 V12 W12 X12 Y12 Z12"/>
    <dataValidation sqref="C13 D13 E13 F13 G13 H13 I13 J13 K13 L13 M13 N13 O13 P13 Q13 R13 S13 T13 U13 V13 W13 X13 Y13 Z13"/>
    <dataValidation sqref="C14 D14 E14 F14 G14 H14 I14 J14 K14 L14 M14 N14 O14 P14 Q14 R14 S14 T14 U14 V14 W14 X14 Y14 Z14"/>
    <dataValidation sqref="C15 D15 E15 F15 G15 H15 I15 J15 K15 L15 M15 N15 O15 P15 Q15 R15 S15 T15 U15 V15 W15 X15 Y15 Z15"/>
    <dataValidation sqref="C16 D16 E16 F16 G16 H16 I16 J16 K16 L16 M16 N16 O16 P16 Q16 R16 S16 T16 U16 V16 W16 X16 Y16 Z16"/>
    <dataValidation sqref="C17 D17 E17 F17 G17 H17 I17 J17 K17 L17 M17 N17 O17 P17 Q17 R17 S17 T17 U17 V17 W17 X17 Y17 Z17"/>
    <dataValidation sqref="C18 D18 E18 F18 G18 H18 I18 J18 K18 L18 M18 N18 O18 P18 Q18 R18 S18 T18 U18 V18 W18 X18 Y18 Z18"/>
    <dataValidation sqref="C19 D19 E19 F19 G19 H19 I19 J19 K19 L19 M19 N19 O19 P19 Q19 R19 S19 T19 U19 V19 W19 X19 Y19 Z19"/>
    <dataValidation sqref="C20 D20 E20 F20 G20 H20 I20 J20 K20 L20 M20 N20 O20 P20 Q20 R20 S20 T20 U20 V20 W20 X20 Y20 Z20"/>
    <dataValidation sqref="C21 D21 E21 F21 G21 H21 I21 J21 K21 L21 M21 N21 O21 P21 Q21 R21 S21 T21 U21 V21 W21 X21 Y21 Z21"/>
    <dataValidation sqref="C22 D22 E22 F22 G22 H22 I22 J22 K22 L22 M22 N22 O22 P22 Q22 R22 S22 T22 U22 V22 W22 X22 Y22 Z22"/>
    <dataValidation sqref="C23 D23 E23 F23 G23 H23 I23 J23 K23 L23 M23 N23 O23 P23 Q23 R23 S23 T23 U23 V23 W23 X23 Y23 Z23"/>
    <dataValidation sqref="C24 D24 E24 F24 G24 H24 I24 J24 K24 L24 M24 N24 O24 P24 Q24 R24 S24 T24 U24 V24 W24 X24 Y24 Z24"/>
    <dataValidation sqref="C25 D25 E25 F25 G25 H25 I25 J25 K25 L25 M25 N25 O25 P25 Q25 R25 S25 T25 U25 V25 W25 X25 Y25 Z25"/>
    <dataValidation sqref="C26 D26 E26 F26 G26 H26 I26 J26 K26 L26 M26 N26 O26 P26 Q26 R26 S26 T26 U26 V26 W26 X26 Y26 Z26"/>
    <dataValidation sqref="C27 D27 E27 F27 G27 H27 I27 J27 K27 L27 M27 N27 O27 P27 Q27 R27 S27 T27 U27 V27 W27 X27 Y27 Z27"/>
    <dataValidation sqref="C28 D28 E28 F28 G28 H28 I28 J28 K28 L28 M28 N28 O28 P28 Q28 R28 S28 T28 U28 V28 W28 X28 Y28 Z28"/>
    <dataValidation sqref="C29 D29 E29 F29 G29 H29 I29 J29 K29 L29 M29 N29 O29 P29 Q29 R29 S29 T29 U29 V29 W29 X29 Y29 Z29"/>
    <dataValidation sqref="C30 D30 E30 F30 G30 H30 I30 J30 K30 L30 M30 N30 O30 P30 Q30 R30 S30 T30 U30 V30 W30 X30 Y30 Z30"/>
    <dataValidation sqref="C31 D31 E31 F31 G31 H31 I31 J31 K31 L31 M31 N31 O31 P31 Q31 R31 S31 T31 U31 V31 W31 X31 Y31 Z31"/>
    <dataValidation sqref="C32 D32 E32 F32 G32 H32 I32 J32 K32 L32 M32 N32 O32 P32 Q32 R32 S32 T32 U32 V32 W32 X32 Y32 Z32"/>
    <dataValidation sqref="C33 D33 E33 F33 G33 H33 I33 J33 K33 L33 M33 N33 O33 P33 Q33 R33 S33 T33 U33 V33 W33 X33 Y33 Z33"/>
    <dataValidation sqref="C34 D34 E34 F34 G34 H34 I34 J34 K34 L34 M34 N34 O34 P34 Q34 R34 S34 T34 U34 V34 W34 X34 Y34 Z34"/>
    <dataValidation sqref="C35 D35 E35 F35 G35 H35 I35 J35 K35 L35 M35 N35 O35 P35 Q35 R35 S35 T35 U35 V35 W35 X35 Y35 Z35"/>
    <dataValidation sqref="C36 D36 E36 F36 G36 H36 I36 J36 K36 L36 M36 N36 O36 P36 Q36 R36 S36 T36 U36 V36 W36 X36 Y36 Z36"/>
    <dataValidation sqref="C37 D37 E37 F37 G37 H37 I37 J37 K37 L37 M37 N37 O37 P37 Q37 R37 S37 T37 U37 V37 W37 X37 Y37 Z37"/>
    <dataValidation sqref="C38 D38 E38 F38 G38 H38 I38 J38 K38 L38 M38 N38 O38 P38 Q38 R38 S38 T38 U38 V38 W38 X38 Y38 Z38"/>
    <dataValidation sqref="C39 D39 E39 F39 G39 H39 I39 J39 K39 L39 M39 N39 O39 P39 Q39 R39 S39 T39 U39 V39 W39 X39 Y39 Z39"/>
    <dataValidation sqref="C40 D40 E40 F40 G40 H40 I40 J40 K40 L40 M40 N40 O40 P40 Q40 R40 S40 T40 U40 V40 W40 X40 Y40 Z40"/>
    <dataValidation sqref="C41 D41 E41 F41 G41 H41 I41 J41 K41 L41 M41 N41 O41 P41 Q41 R41 S41 T41 U41 V41 W41 X41 Y41 Z41"/>
    <dataValidation sqref="C42 D42 E42 F42 G42 H42 I42 J42 K42 L42 M42 N42 O42 P42 Q42 R42 S42 T42 U42 V42 W42 X42 Y42 Z42"/>
    <dataValidation sqref="C43 D43 E43 F43 G43 H43 I43 J43 K43 L43 M43 N43 O43 P43 Q43 R43 S43 T43 U43 V43 W43 X43 Y43 Z43"/>
    <dataValidation sqref="C44 D44 E44 F44 G44 H44 I44 J44 K44 L44 M44 N44 O44 P44 Q44 R44 S44 T44 U44 V44 W44 X44 Y44 Z44"/>
    <dataValidation sqref="C45 D45 E45 F45 G45 H45 I45 J45 K45 L45 M45 N45 O45 P45 Q45 R45 S45 T45 U45 V45 W45 X45 Y45 Z45"/>
    <dataValidation sqref="C46 D46 E46 F46 G46 H46 I46 J46 K46 L46 M46 N46 O46 P46 Q46 R46 S46 T46 U46 V46 W46 X46 Y46 Z46"/>
    <dataValidation sqref="C47 D47 E47 F47 G47 H47 I47 J47 K47 L47 M47 N47 O47 P47 Q47 R47 S47 T47 U47 V47 W47 X47 Y47 Z47"/>
    <dataValidation sqref="C48 D48 E48 F48 G48 H48 I48 J48 K48 L48 M48 N48 O48 P48 Q48 R48 S48 T48 U48 V48 W48 X48 Y48 Z48"/>
    <dataValidation sqref="C49 D49 E49 F49 G49 H49 I49 J49 K49 L49 M49 N49 O49 P49 Q49 R49 S49 T49 U49 V49 W49 X49 Y49 Z49"/>
    <dataValidation sqref="C50 D50 E50 F50 G50 H50 I50 J50 K50 L50 M50 N50 O50 P50 Q50 R50 S50 T50 U50 V50 W50 X50 Y50 Z50"/>
    <dataValidation sqref="C51 D51 E51 F51 G51 H51 I51 J51 K51 L51 M51 N51 O51 P51 Q51 R51 S51 T51 U51 V51 W51 X51 Y51 Z51"/>
    <dataValidation sqref="C52 D52 E52 F52 G52 H52 I52 J52 K52 L52 M52 N52 O52 P52 Q52 R52 S52 T52 U52 V52 W52 X52 Y52 Z52"/>
    <dataValidation sqref="C53 D53 E53 F53 G53 H53 I53 J53 K53 L53 M53 N53 O53 P53 Q53 R53 S53 T53 U53 V53 W53 X53 Y53 Z53"/>
    <dataValidation sqref="C54 D54 E54 F54 G54 H54 I54 J54 K54 L54 M54 N54 O54 P54 Q54 R54 S54 T54 U54 V54 W54 X54 Y54 Z54"/>
    <dataValidation sqref="C55 D55 E55 F55 G55 H55 I55 J55 K55 L55 M55 N55 O55 P55 Q55 R55 S55 T55 U55 V55 W55 X55 Y55 Z55"/>
    <dataValidation sqref="C56 D56 E56 F56 G56 H56 I56 J56 K56 L56 M56 N56 O56 P56 Q56 R56 S56 T56 U56 V56 W56 X56 Y56 Z56"/>
    <dataValidation sqref="C57 D57 E57 F57 G57 H57 I57 J57 K57 L57 M57 N57 O57 P57 Q57 R57 S57 T57 U57 V57 W57 X57 Y57 Z57"/>
    <dataValidation sqref="C58 D58 E58 F58 G58 H58 I58 J58 K58 L58 M58 N58 O58 P58 Q58 R58 S58 T58 U58 V58 W58 X58 Y58 Z58"/>
    <dataValidation sqref="C59 D59 E59 F59 G59 H59 I59 J59 K59 L59 M59 N59 O59 P59 Q59 R59 S59 T59 U59 V59 W59 X59 Y59 Z59"/>
    <dataValidation sqref="C60 D60 E60 F60 G60 H60 I60 J60 K60 L60 M60 N60 O60 P60 Q60 R60 S60 T60 U60 V60 W60 X60 Y60 Z60"/>
    <dataValidation sqref="C61 D61 E61 F61 G61 H61 I61 J61 K61 L61 M61 N61 O61 P61 Q61 R61 S61 T61 U61 V61 W61 X61 Y61 Z61"/>
    <dataValidation sqref="C62 D62 E62 F62 G62 H62 I62 J62 K62 L62 M62 N62 O62 P62 Q62 R62 S62 T62 U62 V62 W62 X62 Y62 Z62"/>
    <dataValidation sqref="C65 D65 E65 F65 G65 H65 I65 J65 K65 L65 M65 N65 O65 P65 Q65 R65 S65 T65 U65 V65 W65 X65 Y65 Z65"/>
    <dataValidation sqref="C66 D66 E66 F66 G66 H66 I66 J66 K66 L66 M66 N66 O66 P66 Q66 R66 S66 T66 U66 V66 W66 X66 Y66 Z66"/>
    <dataValidation sqref="C67 D67 E67 F67 G67 H67 I67 J67 K67 L67 M67 N67 O67 P67 Q67 R67 S67 T67 U67 V67 W67 X67 Y67 Z67"/>
    <dataValidation sqref="C68 D68 E68 F68 G68 H68 I68 J68 K68 L68 M68 N68 O68 P68 Q68 R68 S68 T68 U68 V68 W68 X68 Y68 Z68"/>
    <dataValidation sqref="C69 D69 E69 F69 G69 H69 I69 J69 K69 L69 M69 N69 O69 P69 Q69 R69 S69 T69 U69 V69 W69 X69 Y69 Z69"/>
    <dataValidation sqref="C70 D70 E70 F70 G70 H70 I70 J70 K70 L70 M70 N70 O70 P70 Q70 R70 S70 T70 U70 V70 W70 X70 Y70 Z70"/>
    <dataValidation sqref="C71 D71 E71 F71 G71 H71 I71 J71 K71 L71 M71 N71 O71 P71 Q71 R71 S71 T71 U71 V71 W71 X71 Y71 Z71"/>
    <dataValidation sqref="C72 D72 E72 F72 G72 H72 I72 J72 K72 L72 M72 N72 O72 P72 Q72 R72 S72 T72 U72 V72 W72 X72 Y72 Z72"/>
    <dataValidation sqref="C73 D73 E73 F73 G73 H73 I73 J73 K73 L73 M73 N73 O73 P73 Q73 R73 S73 T73 U73 V73 W73 X73 Y73 Z73"/>
    <dataValidation sqref="C74 D74 E74 F74 G74 H74 I74 J74 K74 L74 M74 N74 O74 P74 Q74 R74 S74 T74 U74 V74 W74 X74 Y74 Z74"/>
    <dataValidation sqref="C75 D75 E75 F75 G75 H75 I75 J75 K75 L75 M75 N75 O75 P75 Q75 R75 S75 T75 U75 V75 W75 X75 Y75 Z75"/>
    <dataValidation sqref="C76 D76 E76 F76 G76 H76 I76 J76 K76 L76 M76 N76 O76 P76 Q76 R76 S76 T76 U76 V76 W76 X76 Y76 Z76"/>
    <dataValidation sqref="C77 D77 E77 F77 G77 H77 I77 J77 K77 L77 M77 N77 O77 P77 Q77 R77 S77 T77 U77 V77 W77 X77 Y77 Z77"/>
    <dataValidation sqref="C78 D78 E78 F78 G78 H78 I78 J78 K78 L78 M78 N78 O78 P78 Q78 R78 S78 T78 U78 V78 W78 X78 Y78 Z78"/>
    <dataValidation sqref="C79 D79 E79 F79 G79 H79 I79 J79 K79 L79 M79 N79 O79 P79 Q79 R79 S79 T79 U79 V79 W79 X79 Y79 Z79"/>
    <dataValidation sqref="C80 D80 E80 F80 G80 H80 I80 J80 K80 L80 M80 N80 O80 P80 Q80 R80 S80 T80 U80 V80 W80 X80 Y80 Z80"/>
    <dataValidation sqref="C81 D81 E81 F81 G81 H81 I81 J81 K81 L81 M81 N81 O81 P81 Q81 R81 S81 T81 U81 V81 W81 X81 Y81 Z81"/>
    <dataValidation sqref="C82 D82 E82 F82 G82 H82 I82 J82 K82 L82 M82 N82 O82 P82 Q82 R82 S82 T82 U82 V82 W82 X82 Y82 Z82"/>
    <dataValidation sqref="C83 D83 E83 F83 G83 H83 I83 J83 K83 L83 M83 N83 O83 P83 Q83 R83 S83 T83 U83 V83 W83 X83 Y83 Z83"/>
    <dataValidation sqref="C84 D84 E84 F84 G84 H84 I84 J84 K84 L84 M84 N84 O84 P84 Q84 R84 S84 T84 U84 V84 W84 X84 Y84 Z84"/>
    <dataValidation sqref="C85 D85 E85 F85 G85 H85 I85 J85 K85 L85 M85 N85 O85 P85 Q85 R85 S85 T85 U85 V85 W85 X85 Y85 Z85"/>
    <dataValidation sqref="C86 D86 E86 F86 G86 H86 I86 J86 K86 L86 M86 N86 O86 P86 Q86 R86 S86 T86 U86 V86 W86 X86 Y86 Z86"/>
    <dataValidation sqref="C89 D89 E89 F89 G89 H89 I89 J89 K89 L89 M89 N89 O89 P89 Q89 R89 S89 T89 U89 V89 W89 X89 Y89 Z89"/>
    <dataValidation sqref="C90 D90 E90 F90 G90 H90 I90 J90 K90 L90 M90 N90 O90 P90 Q90 R90 S90 T90 U90 V90 W90 X90 Y90 Z90"/>
    <dataValidation sqref="C91 D91 E91 F91 G91 H91 I91 J91 K91 L91 M91 N91 O91 P91 Q91 R91 S91 T91 U91 V91 W91 X91 Y91 Z91"/>
    <dataValidation sqref="C92 D92 E92 F92 G92 H92 I92 J92 K92 L92 M92 N92 O92 P92 Q92 R92 S92 T92 U92 V92 W92 X92 Y92 Z92"/>
    <dataValidation sqref="C93 D93 E93 F93 G93 H93 I93 J93 K93 L93 M93 N93 O93 P93 Q93 R93 S93 T93 U93 V93 W93 X93 Y93 Z93"/>
    <dataValidation sqref="C94 D94 E94 F94 G94 H94 I94 J94 K94 L94 M94 N94 O94 P94 Q94 R94 S94 T94 U94 V94 W94 X94 Y94 Z94"/>
    <dataValidation sqref="C95 D95 E95 F95 G95 H95 I95 J95 K95 L95 M95 N95 O95 P95 Q95 R95 S95 T95 U95 V95 W95 X95 Y95 Z95"/>
    <dataValidation sqref="C96 D96 E96 F96 G96 H96 I96 J96 K96 L96 M96 N96 O96 P96 Q96 R96 S96 T96 U96 V96 W96 X96 Y96 Z96"/>
    <dataValidation sqref="C97 D97 E97 F97 G97 H97 I97 J97 K97 L97 M97 N97 O97 P97 Q97 R97 S97 T97 U97 V97 W97 X97 Y97 Z97"/>
    <dataValidation sqref="C98 D98 E98 F98 G98 H98 I98 J98 K98 L98 M98 N98 O98 P98 Q98 R98 S98 T98 U98 V98 W98 X98 Y98 Z98"/>
    <dataValidation sqref="C99 D99 E99 F99 G99 H99 I99 J99 K99 L99 M99 N99 O99 P99 Q99 R99 S99 T99 U99 V99 W99 X99 Y99 Z99"/>
    <dataValidation sqref="C100 D100 E100 F100 G100 H100 I100 J100 K100 L100 M100 N100 O100 P100 Q100 R100 S100 T100 U100 V100 W100 X100 Y100 Z100"/>
    <dataValidation sqref="C101 D101 E101 F101 G101 H101 I101 J101 K101 L101 M101 N101 O101 P101 Q101 R101 S101 T101 U101 V101 W101 X101 Y101 Z101"/>
    <dataValidation sqref="C102 D102 E102 F102 G102 H102 I102 J102 K102 L102 M102 N102 O102 P102 Q102 R102 S102 T102 U102 V102 W102 X102 Y102 Z102"/>
    <dataValidation sqref="C103 D103 E103 F103 G103 H103 I103 J103 K103 L103 M103 N103 O103 P103 Q103 R103 S103 T103 U103 V103 W103 X103 Y103 Z103"/>
    <dataValidation sqref="C104 D104 E104 F104 G104 H104 I104 J104 K104 L104 M104 N104 O104 P104 Q104 R104 S104 T104 U104 V104 W104 X104 Y104 Z104"/>
    <dataValidation sqref="C107 D107 E107 F107 G107 H107 I107 J107 K107 L107 M107 N107 O107 P107 Q107 R107 S107 T107 U107 V107 W107 X107 Y107 Z107"/>
    <dataValidation sqref="C108 D108 E108 F108 G108 H108 I108 J108 K108 L108 M108 N108 O108 P108 Q108 R108 S108 T108 U108 V108 W108 X108 Y108 Z108"/>
    <dataValidation sqref="C109 D109 E109 F109 G109 H109 I109 J109 K109 L109 M109 N109 O109 P109 Q109 R109 S109 T109 U109 V109 W109 X109 Y109 Z109"/>
    <dataValidation sqref="C110 D110 E110 F110 G110 H110 I110 J110 K110 L110 M110 N110 O110 P110 Q110 R110 S110 T110 U110 V110 W110 X110 Y110 Z110"/>
    <dataValidation sqref="C111 D111 E111 F111 G111 H111 I111 J111 K111 L111 M111 N111 O111 P111 Q111 R111 S111 T111 U111 V111 W111 X111 Y111 Z111"/>
    <dataValidation sqref="C112 D112 E112 F112 G112 H112 I112 J112 K112 L112 M112 N112 O112 P112 Q112 R112 S112 T112 U112 V112 W112 X112 Y112 Z112"/>
    <dataValidation sqref="C113 D113 E113 F113 G113 H113 I113 J113 K113 L113 M113 N113 O113 P113 Q113 R113 S113 T113 U113 V113 W113 X113 Y113 Z113"/>
    <dataValidation sqref="C114 D114 E114 F114 G114 H114 I114 J114 K114 L114 M114 N114 O114 P114 Q114 R114 S114 T114 U114 V114 W114 X114 Y114 Z114"/>
    <dataValidation sqref="C115 D115 E115 F115 G115 H115 I115 J115 K115 L115 M115 N115 O115 P115 Q115 R115 S115 T115 U115 V115 W115 X115 Y115 Z115"/>
    <dataValidation sqref="C116 D116 E116 F116 G116 H116 I116 J116 K116 L116 M116 N116 O116 P116 Q116 R116 S116 T116 U116 V116 W116 X116 Y116 Z116"/>
    <dataValidation sqref="C117 D117 E117 F117 G117 H117 I117 J117 K117 L117 M117 N117 O117 P117 Q117 R117 S117 T117 U117 V117 W117 X117 Y117 Z117"/>
    <dataValidation sqref="C118 D118 E118 F118 G118 H118 I118 J118 K118 L118 M118 N118 O118 P118 Q118 R118 S118 T118 U118 V118 W118 X118 Y118 Z118"/>
    <dataValidation sqref="C119 D119 E119 F119 G119 H119 I119 J119 K119 L119 M119 N119 O119 P119 Q119 R119 S119 T119 U119 V119 W119 X119 Y119 Z119"/>
    <dataValidation sqref="C120 D120 E120 F120 G120 H120 I120 J120 K120 L120 M120 N120 O120 P120 Q120 R120 S120 T120 U120 V120 W120 X120 Y120 Z120"/>
    <dataValidation sqref="C121 D121 E121 F121 G121 H121 I121 J121 K121 L121 M121 N121 O121 P121 Q121 R121 S121 T121 U121 V121 W121 X121 Y121 Z121"/>
    <dataValidation sqref="C122 D122 E122 F122 G122 H122 I122 J122 K122 L122 M122 N122 O122 P122 Q122 R122 S122 T122 U122 V122 W122 X122 Y122 Z122"/>
    <dataValidation sqref="C123 D123 E123 F123 G123 H123 I123 J123 K123 L123 M123 N123 O123 P123 Q123 R123 S123 T123 U123 V123 W123 X123 Y123 Z123"/>
    <dataValidation sqref="C124 D124 E124 F124 G124 H124 I124 J124 K124 L124 M124 N124 O124 P124 Q124 R124 S124 T124 U124 V124 W124 X124 Y124 Z124"/>
    <dataValidation sqref="C125 D125 E125 F125 G125 H125 I125 J125 K125 L125 M125 N125 O125 P125 Q125 R125 S125 T125 U125 V125 W125 X125 Y125 Z125"/>
    <dataValidation sqref="C126 D126 E126 F126 G126 H126 I126 J126 K126 L126 M126 N126 O126 P126 Q126 R126 S126 T126 U126 V126 W126 X126 Y126 Z126"/>
    <dataValidation sqref="C129 D129 E129 F129 G129 H129 I129 J129 K129 L129 M129 N129 O129 P129 Q129 R129 S129 T129 U129 V129 W129 X129 Y129 Z129"/>
    <dataValidation sqref="C130 D130 E130 F130 G130 H130 I130 J130 K130 L130 M130 N130 O130 P130 Q130 R130 S130 T130 U130 V130 W130 X130 Y130 Z130"/>
    <dataValidation sqref="C131 D131 E131 F131 G131 H131 I131 J131 K131 L131 M131 N131 O131 P131 Q131 R131 S131 T131 U131 V131 W131 X131 Y131 Z131"/>
    <dataValidation sqref="C132 D132 E132 F132 G132 H132 I132 J132 K132 L132 M132 N132 O132 P132 Q132 R132 S132 T132 U132 V132 W132 X132 Y132 Z132"/>
    <dataValidation sqref="C133 D133 E133 F133 G133 H133 I133 J133 K133 L133 M133 N133 O133 P133 Q133 R133 S133 T133 U133 V133 W133 X133 Y133 Z133"/>
    <dataValidation sqref="C134 D134 E134 F134 G134 H134 I134 J134 K134 L134 M134 N134 O134 P134 Q134 R134 S134 T134 U134 V134 W134 X134 Y134 Z134"/>
    <dataValidation sqref="C135 D135 E135 F135 G135 H135 I135 J135 K135 L135 M135 N135 O135 P135 Q135 R135 S135 T135 U135 V135 W135 X135 Y135 Z135"/>
    <dataValidation sqref="C136 D136 E136 F136 G136 H136 I136 J136 K136 L136 M136 N136 O136 P136 Q136 R136 S136 T136 U136 V136 W136 X136 Y136 Z136"/>
    <dataValidation sqref="C137 D137 E137 F137 G137 H137 I137 J137 K137 L137 M137 N137 O137 P137 Q137 R137 S137 T137 U137 V137 W137 X137 Y137 Z137"/>
    <dataValidation sqref="C138 D138 E138 F138 G138 H138 I138 J138 K138 L138 M138 N138 O138 P138 Q138 R138 S138 T138 U138 V138 W138 X138 Y138 Z138"/>
    <dataValidation sqref="C139 D139 E139 F139 G139 H139 I139 J139 K139 L139 M139 N139 O139 P139 Q139 R139 S139 T139 U139 V139 W139 X139 Y139 Z139"/>
    <dataValidation sqref="C140 D140 E140 F140 G140 H140 I140 J140 K140 L140 M140 N140 O140 P140 Q140 R140 S140 T140 U140 V140 W140 X140 Y140 Z140"/>
    <dataValidation sqref="C141 D141 E141 F141 G141 H141 I141 J141 K141 L141 M141 N141 O141 P141 Q141 R141 S141 T141 U141 V141 W141 X141 Y141 Z141"/>
    <dataValidation sqref="C142 D142 E142 F142 G142 H142 I142 J142 K142 L142 M142 N142 O142 P142 Q142 R142 S142 T142 U142 V142 W142 X142 Y142 Z142"/>
    <dataValidation sqref="C143 D143 E143 F143 G143 H143 I143 J143 K143 L143 M143 N143 O143 P143 Q143 R143 S143 T143 U143 V143 W143 X143 Y143 Z143"/>
    <dataValidation sqref="C144 D144 E144 F144 G144 H144 I144 J144 K144 L144 M144 N144 O144 P144 Q144 R144 S144 T144 U144 V144 W144 X144 Y144 Z144"/>
    <dataValidation sqref="C145 D145 E145 F145 G145 H145 I145 J145 K145 L145 M145 N145 O145 P145 Q145 R145 S145 T145 U145 V145 W145 X145 Y145 Z145"/>
    <dataValidation sqref="C146 D146 E146 F146 G146 H146 I146 J146 K146 L146 M146 N146 O146 P146 Q146 R146 S146 T146 U146 V146 W146 X146 Y146 Z146"/>
    <dataValidation sqref="C147 D147 E147 F147 G147 H147 I147 J147 K147 L147 M147 N147 O147 P147 Q147 R147 S147 T147 U147 V147 W147 X147 Y147 Z147"/>
    <dataValidation sqref="C148 D148 E148 F148 G148 H148 I148 J148 K148 L148 M148 N148 O148 P148 Q148 R148 S148 T148 U148 V148 W148 X148 Y148 Z148"/>
    <dataValidation sqref="C149 D149 E149 F149 G149 H149 I149 J149 K149 L149 M149 N149 O149 P149 Q149 R149 S149 T149 U149 V149 W149 X149 Y149 Z149"/>
    <dataValidation sqref="C150 D150 E150 F150 G150 H150 I150 J150 K150 L150 M150 N150 O150 P150 Q150 R150 S150 T150 U150 V150 W150 X150 Y150 Z150"/>
    <dataValidation sqref="C153 D153 E153 F153 G153 H153 I153 J153 K153 L153 M153 N153 O153 P153 Q153 R153 S153 T153 U153 V153 W153 X153 Y153 Z153"/>
    <dataValidation sqref="C154 D154 E154 F154 G154 H154 I154 J154 K154 L154 M154 N154 O154 P154 Q154 R154 S154 T154 U154 V154 W154 X154 Y154 Z154"/>
    <dataValidation sqref="C155 D155 E155 F155 G155 H155 I155 J155 K155 L155 M155 N155 O155 P155 Q155 R155 S155 T155 U155 V155 W155 X155 Y155 Z155"/>
    <dataValidation sqref="C156 D156 E156 F156 G156 H156 I156 J156 K156 L156 M156 N156 O156 P156 Q156 R156 S156 T156 U156 V156 W156 X156 Y156 Z156"/>
    <dataValidation sqref="C157 D157 E157 F157 G157 H157 I157 J157 K157 L157 M157 N157 O157 P157 Q157 R157 S157 T157 U157 V157 W157 X157 Y157 Z157"/>
    <dataValidation sqref="C158 D158 E158 F158 G158 H158 I158 J158 K158 L158 M158 N158 O158 P158 Q158 R158 S158 T158 U158 V158 W158 X158 Y158 Z158"/>
    <dataValidation sqref="C159 D159 E159 F159 G159 H159 I159 J159 K159 L159 M159 N159 O159 P159 Q159 R159 S159 T159 U159 V159 W159 X159 Y159 Z159"/>
    <dataValidation sqref="C160 D160 E160 F160 G160 H160 I160 J160 K160 L160 M160 N160 O160 P160 Q160 R160 S160 T160 U160 V160 W160 X160 Y160 Z160"/>
    <dataValidation sqref="C161 D161 E161 F161 G161 H161 I161 J161 K161 L161 M161 N161 O161 P161 Q161 R161 S161 T161 U161 V161 W161 X161 Y161 Z161"/>
    <dataValidation sqref="C162 D162 E162 F162 G162 H162 I162 J162 K162 L162 M162 N162 O162 P162 Q162 R162 S162 T162 U162 V162 W162 X162 Y162 Z162"/>
    <dataValidation sqref="C163 D163 E163 F163 G163 H163 I163 J163 K163 L163 M163 N163 O163 P163 Q163 R163 S163 T163 U163 V163 W163 X163 Y163 Z163"/>
    <dataValidation sqref="C164 D164 E164 F164 G164 H164 I164 J164 K164 L164 M164 N164 O164 P164 Q164 R164 S164 T164 U164 V164 W164 X164 Y164 Z164"/>
    <dataValidation sqref="C165 D165 E165 F165 G165 H165 I165 J165 K165 L165 M165 N165 O165 P165 Q165 R165 S165 T165 U165 V165 W165 X165 Y165 Z165"/>
    <dataValidation sqref="C166 D166 E166 F166 G166 H166 I166 J166 K166 L166 M166 N166 O166 P166 Q166 R166 S166 T166 U166 V166 W166 X166 Y166 Z166"/>
    <dataValidation sqref="C167 D167 E167 F167 G167 H167 I167 J167 K167 L167 M167 N167 O167 P167 Q167 R167 S167 T167 U167 V167 W167 X167 Y167 Z167"/>
    <dataValidation sqref="C168 D168 E168 F168 G168 H168 I168 J168 K168 L168 M168 N168 O168 P168 Q168 R168 S168 T168 U168 V168 W168 X168 Y168 Z168"/>
    <dataValidation sqref="C169 D169 E169 F169 G169 H169 I169 J169 K169 L169 M169 N169 O169 P169 Q169 R169 S169 T169 U169 V169 W169 X169 Y169 Z169"/>
    <dataValidation sqref="C172 D172 E172 F172 G172 H172 I172 J172 K172 L172 M172 N172 O172 P172 Q172 R172 S172 T172 U172 V172 W172 X172 Y172 Z172"/>
    <dataValidation sqref="C173 D173 E173 F173 G173 H173 I173 J173 K173 L173 M173 N173 O173 P173 Q173 R173 S173 T173 U173 V173 W173 X173 Y173 Z173"/>
    <dataValidation sqref="C174 D174 E174 F174 G174 H174 I174 J174 K174 L174 M174 N174 O174 P174 Q174 R174 S174 T174 U174 V174 W174 X174 Y174 Z174"/>
    <dataValidation sqref="C175 D175 E175 F175 G175 H175 I175 J175 K175 L175 M175 N175 O175 P175 Q175 R175 S175 T175 U175 V175 W175 X175 Y175 Z175"/>
    <dataValidation sqref="C176 D176 E176 F176 G176 H176 I176 J176 K176 L176 M176 N176 O176 P176 Q176 R176 S176 T176 U176 V176 W176 X176 Y176 Z176"/>
    <dataValidation sqref="C177 D177 E177 F177 G177 H177 I177 J177 K177 L177 M177 N177 O177 P177 Q177 R177 S177 T177 U177 V177 W177 X177 Y177 Z177"/>
    <dataValidation sqref="C178 D178 E178 F178 G178 H178 I178 J178 K178 L178 M178 N178 O178 P178 Q178 R178 S178 T178 U178 V178 W178 X178 Y178 Z178"/>
    <dataValidation sqref="C179 D179 E179 F179 G179 H179 I179 J179 K179 L179 M179 N179 O179 P179 Q179 R179 S179 T179 U179 V179 W179 X179 Y179 Z179"/>
    <dataValidation sqref="C180 D180 E180 F180 G180 H180 I180 J180 K180 L180 M180 N180 O180 P180 Q180 R180 S180 T180 U180 V180 W180 X180 Y180 Z180"/>
    <dataValidation sqref="C181 D181 E181 F181 G181 H181 I181 J181 K181 L181 M181 N181 O181 P181 Q181 R181 S181 T181 U181 V181 W181 X181 Y181 Z181"/>
    <dataValidation sqref="C182 D182 E182 F182 G182 H182 I182 J182 K182 L182 M182 N182 O182 P182 Q182 R182 S182 T182 U182 V182 W182 X182 Y182 Z182"/>
    <dataValidation sqref="C183 D183 E183 F183 G183 H183 I183 J183 K183 L183 M183 N183 O183 P183 Q183 R183 S183 T183 U183 V183 W183 X183 Y183 Z183"/>
    <dataValidation sqref="C184 D184 E184 F184 G184 H184 I184 J184 K184 L184 M184 N184 O184 P184 Q184 R184 S184 T184 U184 V184 W184 X184 Y184 Z184"/>
    <dataValidation sqref="C185 D185 E185 F185 G185 H185 I185 J185 K185 L185 M185 N185 O185 P185 Q185 R185 S185 T185 U185 V185 W185 X185 Y185 Z185"/>
    <dataValidation sqref="C186 D186 E186 F186 G186 H186 I186 J186 K186 L186 M186 N186 O186 P186 Q186 R186 S186 T186 U186 V186 W186 X186 Y186 Z186"/>
    <dataValidation sqref="C187 D187 E187 F187 G187 H187 I187 J187 K187 L187 M187 N187 O187 P187 Q187 R187 S187 T187 U187 V187 W187 X187 Y187 Z187"/>
    <dataValidation sqref="C190 D190 E190 F190 G190 H190 I190 J190 K190 L190 M190 N190 O190 P190 Q190 R190 S190 T190 U190 V190 W190 X190 Y190 Z190"/>
    <dataValidation sqref="C191 D191 E191 F191 G191 H191 I191 J191 K191 L191 M191 N191 O191 P191 Q191 R191 S191 T191 U191 V191 W191 X191 Y191 Z191"/>
    <dataValidation sqref="C194 D194 E194 F194 G194 H194 I194 J194 K194 L194 M194 N194 O194 P194 Q194 R194 S194 T194 U194 V194 W194 X194 Y194 Z194"/>
    <dataValidation sqref="C195 D195 E195 F195 G195 H195 I195 J195 K195 L195 M195 N195 O195 P195 Q195 R195 S195 T195 U195 V195 W195 X195 Y195 Z195"/>
    <dataValidation sqref="C196 D196 E196 F196 G196 H196 I196 J196 K196 L196 M196 N196 O196 P196 Q196 R196 S196 T196 U196 V196 W196 X196 Y196 Z196"/>
    <dataValidation sqref="C199 D199 E199 F199 G199 H199 I199 J199 K199 L199 M199 N199 O199 P199 Q199 R199 S199 T199 U199 V199 W199 X199 Y199 Z199"/>
    <dataValidation sqref="C200 D200 E200 F200 G200 H200 I200 J200 K200 L200 M200 N200 O200 P200 Q200 R200 S200 T200 U200 V200 W200 X200 Y200 Z200"/>
    <dataValidation sqref="C201 D201 E201 F201 G201 H201 I201 J201 K201 L201 M201 N201 O201 P201 Q201 R201 S201 T201 U201 V201 W201 X201 Y201 Z201"/>
    <dataValidation sqref="C202 D202 E202 F202 G202 H202 I202 J202 K202 L202 M202 N202 O202 P202 Q202 R202 S202 T202 U202 V202 W202 X202 Y202 Z202"/>
    <dataValidation sqref="C203 D203 E203 F203 G203 H203 I203 J203 K203 L203 M203 N203 O203 P203 Q203 R203 S203 T203 U203 V203 W203 X203 Y203 Z203"/>
    <dataValidation sqref="C204 D204 E204 F204 G204 H204 I204 J204 K204 L204 M204 N204 O204 P204 Q204 R204 S204 T204 U204 V204 W204 X204 Y204 Z204"/>
    <dataValidation sqref="C205 D205 E205 F205 G205 H205 I205 J205 K205 L205 M205 N205 O205 P205 Q205 R205 S205 T205 U205 V205 W205 X205 Y205 Z205"/>
    <dataValidation sqref="C206 D206 E206 F206 G206 H206 I206 J206 K206 L206 M206 N206 O206 P206 Q206 R206 S206 T206 U206 V206 W206 X206 Y206 Z206"/>
    <dataValidation sqref="C207 D207 E207 F207 G207 H207 I207 J207 K207 L207 M207 N207 O207 P207 Q207 R207 S207 T207 U207 V207 W207 X207 Y207 Z207"/>
    <dataValidation sqref="C208 D208 E208 F208 G208 H208 I208 J208 K208 L208 M208 N208 O208 P208 Q208 R208 S208 T208 U208 V208 W208 X208 Y208 Z208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</cols>
  <sheetData>
    <row r="1" ht="36" customHeight="1">
      <c r="A1" s="1" t="inlineStr">
        <is>
          <t xml:space="preserve">Topps Chrome F1 2021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Gold Wave Refractor /50</t>
        </is>
      </c>
      <c r="E4" s="7" t="inlineStr">
        <is>
          <t xml:space="preserve">Green Refractor /99</t>
        </is>
      </c>
      <c r="F4" s="7" t="inlineStr">
        <is>
          <t xml:space="preserve">Gold Refractor /50</t>
        </is>
      </c>
      <c r="G4" s="7" t="inlineStr">
        <is>
          <t xml:space="preserve">Orange Refractor /25</t>
        </is>
      </c>
      <c r="H4" s="7" t="inlineStr">
        <is>
          <t xml:space="preserve">Red Refractor /5</t>
        </is>
      </c>
      <c r="I4" s="7" t="inlineStr">
        <is>
          <t xml:space="preserve">Printing Plates /1</t>
        </is>
      </c>
      <c r="J4" s="7" t="inlineStr">
        <is>
          <t xml:space="preserve">Superfractor /1</t>
        </is>
      </c>
      <c r="K4" s="7" t="inlineStr">
        <is>
          <t xml:space="preserve">Progression</t>
        </is>
      </c>
    </row>
    <row r="5" ht="27" customHeight="1">
      <c r="A5" s="8" t="inlineStr">
        <is>
          <t xml:space="preserve">1961 TOPPS SPORTS  ·  25 cartes</t>
        </is>
      </c>
      <c r="K5" s="12" t="n">
        <f>COUNTIF(C6:J30,TRUE)/200</f>
        <v>0</v>
      </c>
    </row>
    <row r="6" ht="21" customHeight="1" outlineLevel="1">
      <c r="A6" s="10" t="inlineStr">
        <is>
          <t xml:space="preserve">#T61-LH</t>
        </is>
      </c>
      <c r="B6" s="9" t="inlineStr">
        <is>
          <t xml:space="preserve">Lewis Hamilton</t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2" t="n">
        <f>COUNTIF(C6:J6,TRUE)/8</f>
        <v>0</v>
      </c>
    </row>
    <row r="7" ht="21" customHeight="1" outlineLevel="1">
      <c r="A7" s="10" t="inlineStr">
        <is>
          <t xml:space="preserve">#T61-VB</t>
        </is>
      </c>
      <c r="B7" s="9" t="inlineStr">
        <is>
          <t xml:space="preserve">Valtteri Bottas</t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2" t="n">
        <f>COUNTIF(C7:J7,TRUE)/8</f>
        <v>0</v>
      </c>
    </row>
    <row r="8" ht="21" customHeight="1" outlineLevel="1">
      <c r="A8" s="10" t="inlineStr">
        <is>
          <t xml:space="preserve">#T61-MV</t>
        </is>
      </c>
      <c r="B8" s="9" t="inlineStr">
        <is>
          <t xml:space="preserve">Max Verstappen</t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2" t="n">
        <f>COUNTIF(C8:J8,TRUE)/8</f>
        <v>0</v>
      </c>
    </row>
    <row r="9" ht="21" customHeight="1" outlineLevel="1">
      <c r="A9" s="10" t="inlineStr">
        <is>
          <t xml:space="preserve">#T61-SP</t>
        </is>
      </c>
      <c r="B9" s="9" t="inlineStr">
        <is>
          <t xml:space="preserve">Sergio Pérez</t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2" t="n">
        <f>COUNTIF(C9:J9,TRUE)/8</f>
        <v>0</v>
      </c>
    </row>
    <row r="10" ht="21" customHeight="1" outlineLevel="1">
      <c r="A10" s="10" t="inlineStr">
        <is>
          <t xml:space="preserve">#T61-DR</t>
        </is>
      </c>
      <c r="B10" s="9" t="inlineStr">
        <is>
          <t xml:space="preserve">Daniel Ricciardo</t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2" t="n">
        <f>COUNTIF(C10:J10,TRUE)/8</f>
        <v>0</v>
      </c>
    </row>
    <row r="11" ht="21" customHeight="1" outlineLevel="1">
      <c r="A11" s="10" t="inlineStr">
        <is>
          <t xml:space="preserve">#T61-LN</t>
        </is>
      </c>
      <c r="B11" s="9" t="inlineStr">
        <is>
          <t xml:space="preserve">Lando Norris</t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2" t="n">
        <f>COUNTIF(C11:J11,TRUE)/8</f>
        <v>0</v>
      </c>
    </row>
    <row r="12" ht="21" customHeight="1" outlineLevel="1">
      <c r="A12" s="10" t="inlineStr">
        <is>
          <t xml:space="preserve">#T61-SV</t>
        </is>
      </c>
      <c r="B12" s="9" t="inlineStr">
        <is>
          <t xml:space="preserve">Sebastian Vettel</t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2" t="n">
        <f>COUNTIF(C12:J12,TRUE)/8</f>
        <v>0</v>
      </c>
    </row>
    <row r="13" ht="21" customHeight="1" outlineLevel="1">
      <c r="A13" s="10" t="inlineStr">
        <is>
          <t xml:space="preserve">#T61-LS</t>
        </is>
      </c>
      <c r="B13" s="9" t="inlineStr">
        <is>
          <t xml:space="preserve">Lance Stroll</t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2" t="n">
        <f>COUNTIF(C13:J13,TRUE)/8</f>
        <v>0</v>
      </c>
    </row>
    <row r="14" ht="21" customHeight="1" outlineLevel="1">
      <c r="A14" s="10" t="inlineStr">
        <is>
          <t xml:space="preserve">#T61-FA</t>
        </is>
      </c>
      <c r="B14" s="9" t="inlineStr">
        <is>
          <t xml:space="preserve">Fernando Alonso</t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2" t="n">
        <f>COUNTIF(C14:J14,TRUE)/8</f>
        <v>0</v>
      </c>
    </row>
    <row r="15" ht="21" customHeight="1" outlineLevel="1">
      <c r="A15" s="10" t="inlineStr">
        <is>
          <t xml:space="preserve">#T61-EO</t>
        </is>
      </c>
      <c r="B15" s="9" t="inlineStr">
        <is>
          <t xml:space="preserve">Esteban Ocon</t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2" t="n">
        <f>COUNTIF(C15:J15,TRUE)/8</f>
        <v>0</v>
      </c>
    </row>
    <row r="16" ht="21" customHeight="1" outlineLevel="1">
      <c r="A16" s="10" t="inlineStr">
        <is>
          <t xml:space="preserve">#T61-CL</t>
        </is>
      </c>
      <c r="B16" s="9" t="inlineStr">
        <is>
          <t xml:space="preserve">Charles Leclerc</t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2" t="n">
        <f>COUNTIF(C16:J16,TRUE)/8</f>
        <v>0</v>
      </c>
    </row>
    <row r="17" ht="21" customHeight="1" outlineLevel="1">
      <c r="A17" s="10" t="inlineStr">
        <is>
          <t xml:space="preserve">#T61-CS</t>
        </is>
      </c>
      <c r="B17" s="9" t="inlineStr">
        <is>
          <t xml:space="preserve">Carlos Sainz</t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2" t="n">
        <f>COUNTIF(C17:J17,TRUE)/8</f>
        <v>0</v>
      </c>
    </row>
    <row r="18" ht="21" customHeight="1" outlineLevel="1">
      <c r="A18" s="10" t="inlineStr">
        <is>
          <t xml:space="preserve">#T61-PG</t>
        </is>
      </c>
      <c r="B18" s="9" t="inlineStr">
        <is>
          <t xml:space="preserve">Pierre Gasly</t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2" t="n">
        <f>COUNTIF(C18:J18,TRUE)/8</f>
        <v>0</v>
      </c>
    </row>
    <row r="19" ht="21" customHeight="1" outlineLevel="1">
      <c r="A19" s="10" t="inlineStr">
        <is>
          <t xml:space="preserve">#T61-YT</t>
        </is>
      </c>
      <c r="B19" s="9" t="inlineStr">
        <is>
          <t xml:space="preserve">Yuki Tsunoda (RC)</t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2" t="n">
        <f>COUNTIF(C19:J19,TRUE)/8</f>
        <v>0</v>
      </c>
    </row>
    <row r="20" ht="21" customHeight="1" outlineLevel="1">
      <c r="A20" s="10" t="inlineStr">
        <is>
          <t xml:space="preserve">#T61-KR</t>
        </is>
      </c>
      <c r="B20" s="9" t="inlineStr">
        <is>
          <t xml:space="preserve">Kimi Räikkönen</t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2" t="n">
        <f>COUNTIF(C20:J20,TRUE)/8</f>
        <v>0</v>
      </c>
    </row>
    <row r="21" ht="21" customHeight="1" outlineLevel="1">
      <c r="A21" s="10" t="inlineStr">
        <is>
          <t xml:space="preserve">#T61-AG</t>
        </is>
      </c>
      <c r="B21" s="9" t="inlineStr">
        <is>
          <t xml:space="preserve">Antonio Giovinazzi</t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2" t="n">
        <f>COUNTIF(C21:J21,TRUE)/8</f>
        <v>0</v>
      </c>
    </row>
    <row r="22" ht="21" customHeight="1" outlineLevel="1">
      <c r="A22" s="10" t="inlineStr">
        <is>
          <t xml:space="preserve">#T61-MS</t>
        </is>
      </c>
      <c r="B22" s="9" t="inlineStr">
        <is>
          <t xml:space="preserve">Mick Schumacher (RC)</t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2" t="n">
        <f>COUNTIF(C22:J22,TRUE)/8</f>
        <v>0</v>
      </c>
    </row>
    <row r="23" ht="21" customHeight="1" outlineLevel="1">
      <c r="A23" s="10" t="inlineStr">
        <is>
          <t xml:space="preserve">#T61-NM</t>
        </is>
      </c>
      <c r="B23" s="9" t="inlineStr">
        <is>
          <t xml:space="preserve">Nikita Mazepin (RC)</t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2" t="n">
        <f>COUNTIF(C23:J23,TRUE)/8</f>
        <v>0</v>
      </c>
    </row>
    <row r="24" ht="21" customHeight="1" outlineLevel="1">
      <c r="A24" s="10" t="inlineStr">
        <is>
          <t xml:space="preserve">#T61-GR</t>
        </is>
      </c>
      <c r="B24" s="9" t="inlineStr">
        <is>
          <t xml:space="preserve">George Russell</t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2" t="n">
        <f>COUNTIF(C24:J24,TRUE)/8</f>
        <v>0</v>
      </c>
    </row>
    <row r="25" ht="21" customHeight="1" outlineLevel="1">
      <c r="A25" s="10" t="inlineStr">
        <is>
          <t xml:space="preserve">#T61-NL</t>
        </is>
      </c>
      <c r="B25" s="9" t="inlineStr">
        <is>
          <t xml:space="preserve">Nicholas Latifi</t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2" t="n">
        <f>COUNTIF(C25:J25,TRUE)/8</f>
        <v>0</v>
      </c>
    </row>
    <row r="26" ht="21" customHeight="1" outlineLevel="1">
      <c r="A26" s="10" t="inlineStr">
        <is>
          <t xml:space="preserve">#T61-RS</t>
        </is>
      </c>
      <c r="B26" s="9" t="inlineStr">
        <is>
          <t xml:space="preserve">Robert Shwartzman</t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2" t="n">
        <f>COUNTIF(C26:J26,TRUE)/8</f>
        <v>0</v>
      </c>
    </row>
    <row r="27" ht="21" customHeight="1" outlineLevel="1">
      <c r="A27" s="10" t="inlineStr">
        <is>
          <t xml:space="preserve">#T61-OP</t>
        </is>
      </c>
      <c r="B27" s="9" t="inlineStr">
        <is>
          <t xml:space="preserve">Oscar Piastri</t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2" t="n">
        <f>COUNTIF(C27:J27,TRUE)/8</f>
        <v>0</v>
      </c>
    </row>
    <row r="28" ht="21" customHeight="1" outlineLevel="1">
      <c r="A28" s="10" t="inlineStr">
        <is>
          <t xml:space="preserve">#T61-FD</t>
        </is>
      </c>
      <c r="B28" s="9" t="inlineStr">
        <is>
          <t xml:space="preserve">Felipe Drugovich</t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2" t="n">
        <f>COUNTIF(C28:J28,TRUE)/8</f>
        <v>0</v>
      </c>
    </row>
    <row r="29" ht="21" customHeight="1" outlineLevel="1">
      <c r="A29" s="10" t="inlineStr">
        <is>
          <t xml:space="preserve">#T61-LZ</t>
        </is>
      </c>
      <c r="B29" s="9" t="inlineStr">
        <is>
          <t xml:space="preserve">Lirim Zendeli</t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2" t="n">
        <f>COUNTIF(C29:J29,TRUE)/8</f>
        <v>0</v>
      </c>
    </row>
    <row r="30" ht="21" customHeight="1" outlineLevel="1">
      <c r="A30" s="10" t="inlineStr">
        <is>
          <t xml:space="preserve">#T61-RB</t>
        </is>
      </c>
      <c r="B30" s="9" t="inlineStr">
        <is>
          <t xml:space="preserve">Ralph Boschung</t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2" t="n">
        <f>COUNTIF(C30:J30,TRUE)/8</f>
        <v>0</v>
      </c>
    </row>
    <row r="31" ht="7" customHeight="1"/>
    <row r="32" ht="27" customHeight="1">
      <c r="A32" s="8" t="inlineStr">
        <is>
          <t xml:space="preserve">REDLINERS  ·  15 cartes</t>
        </is>
      </c>
      <c r="K32" s="12" t="n">
        <f>COUNTIF(C33:J47,TRUE)/105</f>
        <v>0</v>
      </c>
    </row>
    <row r="33" ht="21" customHeight="1" outlineLevel="1">
      <c r="A33" s="10" t="inlineStr">
        <is>
          <t xml:space="preserve">#RL-1</t>
        </is>
      </c>
      <c r="B33" s="9" t="inlineStr">
        <is>
          <t xml:space="preserve">Lewis Hamilton</t>
        </is>
      </c>
      <c r="C33" s="11" t="b">
        <v>0</v>
      </c>
      <c r="D33" s="11" t="b">
        <v>0</v>
      </c>
      <c r="E33" s="14"/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2" t="n">
        <f>COUNTIF(C33:J33,TRUE)/7</f>
        <v>0</v>
      </c>
    </row>
    <row r="34" ht="21" customHeight="1" outlineLevel="1">
      <c r="A34" s="10" t="inlineStr">
        <is>
          <t xml:space="preserve">#RL-2</t>
        </is>
      </c>
      <c r="B34" s="9" t="inlineStr">
        <is>
          <t xml:space="preserve">Valtteri Bottas</t>
        </is>
      </c>
      <c r="C34" s="11" t="b">
        <v>0</v>
      </c>
      <c r="D34" s="11" t="b">
        <v>0</v>
      </c>
      <c r="E34" s="14"/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2" t="n">
        <f>COUNTIF(C34:J34,TRUE)/7</f>
        <v>0</v>
      </c>
    </row>
    <row r="35" ht="21" customHeight="1" outlineLevel="1">
      <c r="A35" s="10" t="inlineStr">
        <is>
          <t xml:space="preserve">#RL-3</t>
        </is>
      </c>
      <c r="B35" s="9" t="inlineStr">
        <is>
          <t xml:space="preserve">Max Verstappen</t>
        </is>
      </c>
      <c r="C35" s="11" t="b">
        <v>0</v>
      </c>
      <c r="D35" s="11" t="b">
        <v>0</v>
      </c>
      <c r="E35" s="14"/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2" t="n">
        <f>COUNTIF(C35:J35,TRUE)/7</f>
        <v>0</v>
      </c>
    </row>
    <row r="36" ht="21" customHeight="1" outlineLevel="1">
      <c r="A36" s="10" t="inlineStr">
        <is>
          <t xml:space="preserve">#RL-4</t>
        </is>
      </c>
      <c r="B36" s="9" t="inlineStr">
        <is>
          <t xml:space="preserve">Daniel Ricciardo</t>
        </is>
      </c>
      <c r="C36" s="11" t="b">
        <v>0</v>
      </c>
      <c r="D36" s="11" t="b">
        <v>0</v>
      </c>
      <c r="E36" s="14"/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2" t="n">
        <f>COUNTIF(C36:J36,TRUE)/7</f>
        <v>0</v>
      </c>
    </row>
    <row r="37" ht="21" customHeight="1" outlineLevel="1">
      <c r="A37" s="10" t="inlineStr">
        <is>
          <t xml:space="preserve">#RL-5</t>
        </is>
      </c>
      <c r="B37" s="9" t="inlineStr">
        <is>
          <t xml:space="preserve">Sebastian Vettel</t>
        </is>
      </c>
      <c r="C37" s="11" t="b">
        <v>0</v>
      </c>
      <c r="D37" s="11" t="b">
        <v>0</v>
      </c>
      <c r="E37" s="14"/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2" t="n">
        <f>COUNTIF(C37:J37,TRUE)/7</f>
        <v>0</v>
      </c>
    </row>
    <row r="38" ht="21" customHeight="1" outlineLevel="1">
      <c r="A38" s="10" t="inlineStr">
        <is>
          <t xml:space="preserve">#RL-6</t>
        </is>
      </c>
      <c r="B38" s="9" t="inlineStr">
        <is>
          <t xml:space="preserve">Fernando Alonso</t>
        </is>
      </c>
      <c r="C38" s="11" t="b">
        <v>0</v>
      </c>
      <c r="D38" s="11" t="b">
        <v>0</v>
      </c>
      <c r="E38" s="14"/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2" t="n">
        <f>COUNTIF(C38:J38,TRUE)/7</f>
        <v>0</v>
      </c>
    </row>
    <row r="39" ht="21" customHeight="1" outlineLevel="1">
      <c r="A39" s="10" t="inlineStr">
        <is>
          <t xml:space="preserve">#RL-7</t>
        </is>
      </c>
      <c r="B39" s="9" t="inlineStr">
        <is>
          <t xml:space="preserve">Charles Leclerc</t>
        </is>
      </c>
      <c r="C39" s="11" t="b">
        <v>0</v>
      </c>
      <c r="D39" s="11" t="b">
        <v>0</v>
      </c>
      <c r="E39" s="14"/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2" t="n">
        <f>COUNTIF(C39:J39,TRUE)/7</f>
        <v>0</v>
      </c>
    </row>
    <row r="40" ht="21" customHeight="1" outlineLevel="1">
      <c r="A40" s="10" t="inlineStr">
        <is>
          <t xml:space="preserve">#RL-8</t>
        </is>
      </c>
      <c r="B40" s="9" t="inlineStr">
        <is>
          <t xml:space="preserve">Carlos Sainz</t>
        </is>
      </c>
      <c r="C40" s="11" t="b">
        <v>0</v>
      </c>
      <c r="D40" s="11" t="b">
        <v>0</v>
      </c>
      <c r="E40" s="14"/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2" t="n">
        <f>COUNTIF(C40:J40,TRUE)/7</f>
        <v>0</v>
      </c>
    </row>
    <row r="41" ht="21" customHeight="1" outlineLevel="1">
      <c r="A41" s="10" t="inlineStr">
        <is>
          <t xml:space="preserve">#RL-9</t>
        </is>
      </c>
      <c r="B41" s="9" t="inlineStr">
        <is>
          <t xml:space="preserve">Yuki Tsunoda (RC)</t>
        </is>
      </c>
      <c r="C41" s="11" t="b">
        <v>0</v>
      </c>
      <c r="D41" s="11" t="b">
        <v>0</v>
      </c>
      <c r="E41" s="14"/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2" t="n">
        <f>COUNTIF(C41:J41,TRUE)/7</f>
        <v>0</v>
      </c>
    </row>
    <row r="42" ht="21" customHeight="1" outlineLevel="1">
      <c r="A42" s="10" t="inlineStr">
        <is>
          <t xml:space="preserve">#RL-10</t>
        </is>
      </c>
      <c r="B42" s="9" t="inlineStr">
        <is>
          <t xml:space="preserve">Mick Schumacher (RC)</t>
        </is>
      </c>
      <c r="C42" s="11" t="b">
        <v>0</v>
      </c>
      <c r="D42" s="11" t="b">
        <v>0</v>
      </c>
      <c r="E42" s="14"/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2" t="n">
        <f>COUNTIF(C42:J42,TRUE)/7</f>
        <v>0</v>
      </c>
    </row>
    <row r="43" ht="21" customHeight="1" outlineLevel="1">
      <c r="A43" s="10" t="inlineStr">
        <is>
          <t xml:space="preserve">#RL-15</t>
        </is>
      </c>
      <c r="B43" s="9" t="inlineStr">
        <is>
          <t xml:space="preserve">Robert Shwartzman</t>
        </is>
      </c>
      <c r="C43" s="11" t="b">
        <v>0</v>
      </c>
      <c r="D43" s="11" t="b">
        <v>0</v>
      </c>
      <c r="E43" s="14"/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2" t="n">
        <f>COUNTIF(C43:J43,TRUE)/7</f>
        <v>0</v>
      </c>
    </row>
    <row r="44" ht="21" customHeight="1" outlineLevel="1">
      <c r="A44" s="10" t="inlineStr">
        <is>
          <t xml:space="preserve">#RL-12</t>
        </is>
      </c>
      <c r="B44" s="9" t="inlineStr">
        <is>
          <t xml:space="preserve">Dan Ticktum</t>
        </is>
      </c>
      <c r="C44" s="11" t="b">
        <v>0</v>
      </c>
      <c r="D44" s="11" t="b">
        <v>0</v>
      </c>
      <c r="E44" s="14"/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2" t="n">
        <f>COUNTIF(C44:J44,TRUE)/7</f>
        <v>0</v>
      </c>
    </row>
    <row r="45" ht="21" customHeight="1" outlineLevel="1">
      <c r="A45" s="10" t="inlineStr">
        <is>
          <t xml:space="preserve">#RL-11</t>
        </is>
      </c>
      <c r="B45" s="9" t="inlineStr">
        <is>
          <t xml:space="preserve">Marcus Armstrong</t>
        </is>
      </c>
      <c r="C45" s="11" t="b">
        <v>0</v>
      </c>
      <c r="D45" s="11" t="b">
        <v>0</v>
      </c>
      <c r="E45" s="14"/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2" t="n">
        <f>COUNTIF(C45:J45,TRUE)/7</f>
        <v>0</v>
      </c>
    </row>
    <row r="46" ht="21" customHeight="1" outlineLevel="1">
      <c r="A46" s="10" t="inlineStr">
        <is>
          <t xml:space="preserve">#RL-14</t>
        </is>
      </c>
      <c r="B46" s="9" t="inlineStr">
        <is>
          <t xml:space="preserve">Alessio Deledda</t>
        </is>
      </c>
      <c r="C46" s="11" t="b">
        <v>0</v>
      </c>
      <c r="D46" s="11" t="b">
        <v>0</v>
      </c>
      <c r="E46" s="14"/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2" t="n">
        <f>COUNTIF(C46:J46,TRUE)/7</f>
        <v>0</v>
      </c>
    </row>
    <row r="47" ht="21" customHeight="1" outlineLevel="1">
      <c r="A47" s="10" t="inlineStr">
        <is>
          <t xml:space="preserve">#RL-13</t>
        </is>
      </c>
      <c r="B47" s="9" t="inlineStr">
        <is>
          <t xml:space="preserve">Théo Pourchaire</t>
        </is>
      </c>
      <c r="C47" s="11" t="b">
        <v>0</v>
      </c>
      <c r="D47" s="11" t="b">
        <v>0</v>
      </c>
      <c r="E47" s="14"/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2" t="n">
        <f>COUNTIF(C47:J47,TRUE)/7</f>
        <v>0</v>
      </c>
    </row>
    <row r="48" ht="7" customHeight="1"/>
    <row r="49" ht="27" customHeight="1">
      <c r="A49" s="8" t="inlineStr">
        <is>
          <t xml:space="preserve">PATH TO THE PODIUM  ·  10 cartes</t>
        </is>
      </c>
      <c r="K49" s="12" t="n">
        <f>COUNTIF(C50:J59,TRUE)/70</f>
        <v>0</v>
      </c>
    </row>
    <row r="50" ht="21" customHeight="1" outlineLevel="1">
      <c r="A50" s="10" t="inlineStr">
        <is>
          <t xml:space="preserve">#PTP-LH</t>
        </is>
      </c>
      <c r="B50" s="9" t="inlineStr">
        <is>
          <t xml:space="preserve">Lewis Hamilton</t>
        </is>
      </c>
      <c r="C50" s="11" t="b">
        <v>0</v>
      </c>
      <c r="D50" s="11" t="b">
        <v>0</v>
      </c>
      <c r="E50" s="14"/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2" t="n">
        <f>COUNTIF(C50:J50,TRUE)/7</f>
        <v>0</v>
      </c>
    </row>
    <row r="51" ht="21" customHeight="1" outlineLevel="1">
      <c r="A51" s="10" t="inlineStr">
        <is>
          <t xml:space="preserve">#PTP-VB</t>
        </is>
      </c>
      <c r="B51" s="9" t="inlineStr">
        <is>
          <t xml:space="preserve">Valtteri Bottas</t>
        </is>
      </c>
      <c r="C51" s="11" t="b">
        <v>0</v>
      </c>
      <c r="D51" s="11" t="b">
        <v>0</v>
      </c>
      <c r="E51" s="14"/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2" t="n">
        <f>COUNTIF(C51:J51,TRUE)/7</f>
        <v>0</v>
      </c>
    </row>
    <row r="52" ht="21" customHeight="1" outlineLevel="1">
      <c r="A52" s="10" t="inlineStr">
        <is>
          <t xml:space="preserve">#PTP-MV</t>
        </is>
      </c>
      <c r="B52" s="9" t="inlineStr">
        <is>
          <t xml:space="preserve">Max Verstappen</t>
        </is>
      </c>
      <c r="C52" s="11" t="b">
        <v>0</v>
      </c>
      <c r="D52" s="11" t="b">
        <v>0</v>
      </c>
      <c r="E52" s="14"/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2" t="n">
        <f>COUNTIF(C52:J52,TRUE)/7</f>
        <v>0</v>
      </c>
    </row>
    <row r="53" ht="21" customHeight="1" outlineLevel="1">
      <c r="A53" s="10" t="inlineStr">
        <is>
          <t xml:space="preserve">#PTP-SP</t>
        </is>
      </c>
      <c r="B53" s="9" t="inlineStr">
        <is>
          <t xml:space="preserve">Sergio Pérez</t>
        </is>
      </c>
      <c r="C53" s="11" t="b">
        <v>0</v>
      </c>
      <c r="D53" s="11" t="b">
        <v>0</v>
      </c>
      <c r="E53" s="14"/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2" t="n">
        <f>COUNTIF(C53:J53,TRUE)/7</f>
        <v>0</v>
      </c>
    </row>
    <row r="54" ht="21" customHeight="1" outlineLevel="1">
      <c r="A54" s="10" t="inlineStr">
        <is>
          <t xml:space="preserve">#PTP-LN</t>
        </is>
      </c>
      <c r="B54" s="9" t="inlineStr">
        <is>
          <t xml:space="preserve">Lando Norris</t>
        </is>
      </c>
      <c r="C54" s="11" t="b">
        <v>0</v>
      </c>
      <c r="D54" s="11" t="b">
        <v>0</v>
      </c>
      <c r="E54" s="14"/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2" t="n">
        <f>COUNTIF(C54:J54,TRUE)/7</f>
        <v>0</v>
      </c>
    </row>
    <row r="55" ht="21" customHeight="1" outlineLevel="1">
      <c r="A55" s="10" t="inlineStr">
        <is>
          <t xml:space="preserve">#PTP-SV</t>
        </is>
      </c>
      <c r="B55" s="9" t="inlineStr">
        <is>
          <t xml:space="preserve">Sebastian Vettel</t>
        </is>
      </c>
      <c r="C55" s="11" t="b">
        <v>0</v>
      </c>
      <c r="D55" s="11" t="b">
        <v>0</v>
      </c>
      <c r="E55" s="14"/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2" t="n">
        <f>COUNTIF(C55:J55,TRUE)/7</f>
        <v>0</v>
      </c>
    </row>
    <row r="56" ht="21" customHeight="1" outlineLevel="1">
      <c r="A56" s="10" t="inlineStr">
        <is>
          <t xml:space="preserve">#PTP-EO</t>
        </is>
      </c>
      <c r="B56" s="9" t="inlineStr">
        <is>
          <t xml:space="preserve">Esteban Ocon</t>
        </is>
      </c>
      <c r="C56" s="11" t="b">
        <v>0</v>
      </c>
      <c r="D56" s="11" t="b">
        <v>0</v>
      </c>
      <c r="E56" s="14"/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2" t="n">
        <f>COUNTIF(C56:J56,TRUE)/7</f>
        <v>0</v>
      </c>
    </row>
    <row r="57" ht="21" customHeight="1" outlineLevel="1">
      <c r="A57" s="10" t="inlineStr">
        <is>
          <t xml:space="preserve">#PTP-CL</t>
        </is>
      </c>
      <c r="B57" s="9" t="inlineStr">
        <is>
          <t xml:space="preserve">Charles Leclerc</t>
        </is>
      </c>
      <c r="C57" s="11" t="b">
        <v>0</v>
      </c>
      <c r="D57" s="11" t="b">
        <v>0</v>
      </c>
      <c r="E57" s="14"/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2" t="n">
        <f>COUNTIF(C57:J57,TRUE)/7</f>
        <v>0</v>
      </c>
    </row>
    <row r="58" ht="21" customHeight="1" outlineLevel="1">
      <c r="A58" s="10" t="inlineStr">
        <is>
          <t xml:space="preserve">#PTP-CS</t>
        </is>
      </c>
      <c r="B58" s="9" t="inlineStr">
        <is>
          <t xml:space="preserve">Carlos Sainz</t>
        </is>
      </c>
      <c r="C58" s="11" t="b">
        <v>0</v>
      </c>
      <c r="D58" s="11" t="b">
        <v>0</v>
      </c>
      <c r="E58" s="14"/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2" t="n">
        <f>COUNTIF(C58:J58,TRUE)/7</f>
        <v>0</v>
      </c>
    </row>
    <row r="59" ht="21" customHeight="1" outlineLevel="1">
      <c r="A59" s="10" t="inlineStr">
        <is>
          <t xml:space="preserve">#PTP-PG</t>
        </is>
      </c>
      <c r="B59" s="9" t="inlineStr">
        <is>
          <t xml:space="preserve">Pierre Gasly</t>
        </is>
      </c>
      <c r="C59" s="11" t="b">
        <v>0</v>
      </c>
      <c r="D59" s="11" t="b">
        <v>0</v>
      </c>
      <c r="E59" s="14"/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2" t="n">
        <f>COUNTIF(C59:J59,TRUE)/7</f>
        <v>0</v>
      </c>
    </row>
    <row r="60" ht="7" customHeight="1"/>
  </sheetData>
  <mergeCells count="6">
    <mergeCell ref="A1:K1"/>
    <mergeCell ref="A2:K2"/>
    <mergeCell ref="A3:K3"/>
    <mergeCell ref="A5:J5"/>
    <mergeCell ref="A32:J32"/>
    <mergeCell ref="A49:J49"/>
  </mergeCells>
  <dataValidations count="50">
    <dataValidation sqref="C6 D6 E6 F6 G6 H6 I6 J6"/>
    <dataValidation sqref="C7 D7 E7 F7 G7 H7 I7 J7"/>
    <dataValidation sqref="C8 D8 E8 F8 G8 H8 I8 J8"/>
    <dataValidation sqref="C9 D9 E9 F9 G9 H9 I9 J9"/>
    <dataValidation sqref="C10 D10 E10 F10 G10 H10 I10 J10"/>
    <dataValidation sqref="C11 D11 E11 F11 G11 H11 I11 J11"/>
    <dataValidation sqref="C12 D12 E12 F12 G12 H12 I12 J12"/>
    <dataValidation sqref="C13 D13 E13 F13 G13 H13 I13 J13"/>
    <dataValidation sqref="C14 D14 E14 F14 G14 H14 I14 J14"/>
    <dataValidation sqref="C15 D15 E15 F15 G15 H15 I15 J15"/>
    <dataValidation sqref="C16 D16 E16 F16 G16 H16 I16 J16"/>
    <dataValidation sqref="C17 D17 E17 F17 G17 H17 I17 J17"/>
    <dataValidation sqref="C18 D18 E18 F18 G18 H18 I18 J18"/>
    <dataValidation sqref="C19 D19 E19 F19 G19 H19 I19 J19"/>
    <dataValidation sqref="C20 D20 E20 F20 G20 H20 I20 J20"/>
    <dataValidation sqref="C21 D21 E21 F21 G21 H21 I21 J21"/>
    <dataValidation sqref="C22 D22 E22 F22 G22 H22 I22 J22"/>
    <dataValidation sqref="C23 D23 E23 F23 G23 H23 I23 J23"/>
    <dataValidation sqref="C24 D24 E24 F24 G24 H24 I24 J24"/>
    <dataValidation sqref="C25 D25 E25 F25 G25 H25 I25 J25"/>
    <dataValidation sqref="C26 D26 E26 F26 G26 H26 I26 J26"/>
    <dataValidation sqref="C27 D27 E27 F27 G27 H27 I27 J27"/>
    <dataValidation sqref="C28 D28 E28 F28 G28 H28 I28 J28"/>
    <dataValidation sqref="C29 D29 E29 F29 G29 H29 I29 J29"/>
    <dataValidation sqref="C30 D30 E30 F30 G30 H30 I30 J30"/>
    <dataValidation sqref="C33 D33 F33 G33 H33 I33 J33"/>
    <dataValidation sqref="C34 D34 F34 G34 H34 I34 J34"/>
    <dataValidation sqref="C35 D35 F35 G35 H35 I35 J35"/>
    <dataValidation sqref="C36 D36 F36 G36 H36 I36 J36"/>
    <dataValidation sqref="C37 D37 F37 G37 H37 I37 J37"/>
    <dataValidation sqref="C38 D38 F38 G38 H38 I38 J38"/>
    <dataValidation sqref="C39 D39 F39 G39 H39 I39 J39"/>
    <dataValidation sqref="C40 D40 F40 G40 H40 I40 J40"/>
    <dataValidation sqref="C41 D41 F41 G41 H41 I41 J41"/>
    <dataValidation sqref="C42 D42 F42 G42 H42 I42 J42"/>
    <dataValidation sqref="C43 D43 F43 G43 H43 I43 J43"/>
    <dataValidation sqref="C44 D44 F44 G44 H44 I44 J44"/>
    <dataValidation sqref="C45 D45 F45 G45 H45 I45 J45"/>
    <dataValidation sqref="C46 D46 F46 G46 H46 I46 J46"/>
    <dataValidation sqref="C47 D47 F47 G47 H47 I47 J47"/>
    <dataValidation sqref="C50 D50 F50 G50 H50 I50 J50"/>
    <dataValidation sqref="C51 D51 F51 G51 H51 I51 J51"/>
    <dataValidation sqref="C52 D52 F52 G52 H52 I52 J52"/>
    <dataValidation sqref="C53 D53 F53 G53 H53 I53 J53"/>
    <dataValidation sqref="C54 D54 F54 G54 H54 I54 J54"/>
    <dataValidation sqref="C55 D55 F55 G55 H55 I55 J55"/>
    <dataValidation sqref="C56 D56 F56 G56 H56 I56 J56"/>
    <dataValidation sqref="C57 D57 F57 G57 H57 I57 J57"/>
    <dataValidation sqref="C58 D58 F58 G58 H58 I58 J58"/>
    <dataValidation sqref="C59 D59 F59 G59 H59 I59 J59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Chrome F1 2021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Gold Refractor /50</t>
        </is>
      </c>
      <c r="E4" s="7" t="inlineStr">
        <is>
          <t xml:space="preserve">Gold Wave Refractor /50</t>
        </is>
      </c>
      <c r="F4" s="7" t="inlineStr">
        <is>
          <t xml:space="preserve">Orange Refractor /25</t>
        </is>
      </c>
      <c r="G4" s="7" t="inlineStr">
        <is>
          <t xml:space="preserve">Red Refractor /5</t>
        </is>
      </c>
      <c r="H4" s="7" t="inlineStr">
        <is>
          <t xml:space="preserve">Printing Plates /1</t>
        </is>
      </c>
      <c r="I4" s="7" t="inlineStr">
        <is>
          <t xml:space="preserve">Superfractor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SET DE BASE  ·  53 cartes</t>
        </is>
      </c>
      <c r="J5" s="12" t="n">
        <f>COUNTIF(C6:I58,TRUE)/371</f>
        <v>0</v>
      </c>
    </row>
    <row r="6" ht="21" customHeight="1" outlineLevel="1">
      <c r="A6" s="10" t="inlineStr">
        <is>
          <t xml:space="preserve">#CA-LH</t>
        </is>
      </c>
      <c r="B6" s="9" t="inlineStr">
        <is>
          <t xml:space="preserve">Lewis Hamilton</t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COUNTIF(C6:I6,TRUE)/7</f>
        <v>0</v>
      </c>
    </row>
    <row r="7" ht="21" customHeight="1" outlineLevel="1">
      <c r="A7" s="10" t="inlineStr">
        <is>
          <t xml:space="preserve">#CA-VB</t>
        </is>
      </c>
      <c r="B7" s="9" t="inlineStr">
        <is>
          <t xml:space="preserve">Valtteri Bottas</t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COUNTIF(C7:I7,TRUE)/7</f>
        <v>0</v>
      </c>
    </row>
    <row r="8" ht="21" customHeight="1" outlineLevel="1">
      <c r="A8" s="10" t="inlineStr">
        <is>
          <t xml:space="preserve">#CA-MV</t>
        </is>
      </c>
      <c r="B8" s="9" t="inlineStr">
        <is>
          <t xml:space="preserve">Max Verstappen</t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COUNTIF(C8:I8,TRUE)/7</f>
        <v>0</v>
      </c>
    </row>
    <row r="9" ht="21" customHeight="1" outlineLevel="1">
      <c r="A9" s="10" t="inlineStr">
        <is>
          <t xml:space="preserve">#CA-SP</t>
        </is>
      </c>
      <c r="B9" s="9" t="inlineStr">
        <is>
          <t xml:space="preserve">Sergio Pérez</t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COUNTIF(C9:I9,TRUE)/7</f>
        <v>0</v>
      </c>
    </row>
    <row r="10" ht="21" customHeight="1" outlineLevel="1">
      <c r="A10" s="10" t="inlineStr">
        <is>
          <t xml:space="preserve">#CA-DR</t>
        </is>
      </c>
      <c r="B10" s="9" t="inlineStr">
        <is>
          <t xml:space="preserve">Daniel Ricciardo</t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COUNTIF(C10:I10,TRUE)/7</f>
        <v>0</v>
      </c>
    </row>
    <row r="11" ht="21" customHeight="1" outlineLevel="1">
      <c r="A11" s="10" t="inlineStr">
        <is>
          <t xml:space="preserve">#CA-LN</t>
        </is>
      </c>
      <c r="B11" s="9" t="inlineStr">
        <is>
          <t xml:space="preserve">Lando Norris</t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COUNTIF(C11:I11,TRUE)/7</f>
        <v>0</v>
      </c>
    </row>
    <row r="12" ht="21" customHeight="1" outlineLevel="1">
      <c r="A12" s="10" t="inlineStr">
        <is>
          <t xml:space="preserve">#CA-SV</t>
        </is>
      </c>
      <c r="B12" s="9" t="inlineStr">
        <is>
          <t xml:space="preserve">Sebastian Vettel</t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COUNTIF(C12:I12,TRUE)/7</f>
        <v>0</v>
      </c>
    </row>
    <row r="13" ht="21" customHeight="1" outlineLevel="1">
      <c r="A13" s="10" t="inlineStr">
        <is>
          <t xml:space="preserve">#CA-LS</t>
        </is>
      </c>
      <c r="B13" s="9" t="inlineStr">
        <is>
          <t xml:space="preserve">Lance Stroll</t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COUNTIF(C13:I13,TRUE)/7</f>
        <v>0</v>
      </c>
    </row>
    <row r="14" ht="21" customHeight="1" outlineLevel="1">
      <c r="A14" s="10" t="inlineStr">
        <is>
          <t xml:space="preserve">#CA-FA</t>
        </is>
      </c>
      <c r="B14" s="9" t="inlineStr">
        <is>
          <t xml:space="preserve">Fernando Alonso</t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COUNTIF(C14:I14,TRUE)/7</f>
        <v>0</v>
      </c>
    </row>
    <row r="15" ht="21" customHeight="1" outlineLevel="1">
      <c r="A15" s="10" t="inlineStr">
        <is>
          <t xml:space="preserve">#CA-EO</t>
        </is>
      </c>
      <c r="B15" s="9" t="inlineStr">
        <is>
          <t xml:space="preserve">Esteban Ocon</t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COUNTIF(C15:I15,TRUE)/7</f>
        <v>0</v>
      </c>
    </row>
    <row r="16" ht="21" customHeight="1" outlineLevel="1">
      <c r="A16" s="10" t="inlineStr">
        <is>
          <t xml:space="preserve">#CA-CL</t>
        </is>
      </c>
      <c r="B16" s="9" t="inlineStr">
        <is>
          <t xml:space="preserve">Charles Leclerc</t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COUNTIF(C16:I16,TRUE)/7</f>
        <v>0</v>
      </c>
    </row>
    <row r="17" ht="21" customHeight="1" outlineLevel="1">
      <c r="A17" s="10" t="inlineStr">
        <is>
          <t xml:space="preserve">#CA-CS</t>
        </is>
      </c>
      <c r="B17" s="9" t="inlineStr">
        <is>
          <t xml:space="preserve">Carlos Sainz</t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COUNTIF(C17:I17,TRUE)/7</f>
        <v>0</v>
      </c>
    </row>
    <row r="18" ht="21" customHeight="1" outlineLevel="1">
      <c r="A18" s="10" t="inlineStr">
        <is>
          <t xml:space="preserve">#CA-PG</t>
        </is>
      </c>
      <c r="B18" s="9" t="inlineStr">
        <is>
          <t xml:space="preserve">Pierre Gasly</t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2" t="n">
        <f>COUNTIF(C18:I18,TRUE)/7</f>
        <v>0</v>
      </c>
    </row>
    <row r="19" ht="21" customHeight="1" outlineLevel="1">
      <c r="A19" s="10" t="inlineStr">
        <is>
          <t xml:space="preserve">#CA-YT</t>
        </is>
      </c>
      <c r="B19" s="9" t="inlineStr">
        <is>
          <t xml:space="preserve">Yuki Tsunoda (RC)</t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2" t="n">
        <f>COUNTIF(C19:I19,TRUE)/7</f>
        <v>0</v>
      </c>
    </row>
    <row r="20" ht="21" customHeight="1" outlineLevel="1">
      <c r="A20" s="10" t="inlineStr">
        <is>
          <t xml:space="preserve">#CA-KR</t>
        </is>
      </c>
      <c r="B20" s="9" t="inlineStr">
        <is>
          <t xml:space="preserve">Kimi Räikkönen</t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COUNTIF(C20:I20,TRUE)/7</f>
        <v>0</v>
      </c>
    </row>
    <row r="21" ht="21" customHeight="1" outlineLevel="1">
      <c r="A21" s="10" t="inlineStr">
        <is>
          <t xml:space="preserve">#CA-AGO</t>
        </is>
      </c>
      <c r="B21" s="9" t="inlineStr">
        <is>
          <t xml:space="preserve">Antonio Giovinazzi</t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COUNTIF(C21:I21,TRUE)/7</f>
        <v>0</v>
      </c>
    </row>
    <row r="22" ht="21" customHeight="1" outlineLevel="1">
      <c r="A22" s="10" t="inlineStr">
        <is>
          <t xml:space="preserve">#CA-MS</t>
        </is>
      </c>
      <c r="B22" s="9" t="inlineStr">
        <is>
          <t xml:space="preserve">Mick Schumacher (RC)</t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COUNTIF(C22:I22,TRUE)/7</f>
        <v>0</v>
      </c>
    </row>
    <row r="23" ht="21" customHeight="1" outlineLevel="1">
      <c r="A23" s="10" t="inlineStr">
        <is>
          <t xml:space="preserve">#CA-NM</t>
        </is>
      </c>
      <c r="B23" s="9" t="inlineStr">
        <is>
          <t xml:space="preserve">Nikita Mazepin (RC)</t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COUNTIF(C23:I23,TRUE)/7</f>
        <v>0</v>
      </c>
    </row>
    <row r="24" ht="21" customHeight="1" outlineLevel="1">
      <c r="A24" s="10" t="inlineStr">
        <is>
          <t xml:space="preserve">#CA-GR</t>
        </is>
      </c>
      <c r="B24" s="9" t="inlineStr">
        <is>
          <t xml:space="preserve">George Russell</t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COUNTIF(C24:I24,TRUE)/7</f>
        <v>0</v>
      </c>
    </row>
    <row r="25" ht="21" customHeight="1" outlineLevel="1">
      <c r="A25" s="10" t="inlineStr">
        <is>
          <t xml:space="preserve">#CA-NL</t>
        </is>
      </c>
      <c r="B25" s="9" t="inlineStr">
        <is>
          <t xml:space="preserve">Nicholas Latifi</t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2" t="n">
        <f>COUNTIF(C25:I25,TRUE)/7</f>
        <v>0</v>
      </c>
    </row>
    <row r="26" ht="21" customHeight="1" outlineLevel="1">
      <c r="A26" s="10" t="inlineStr">
        <is>
          <t xml:space="preserve">#CA-TW</t>
        </is>
      </c>
      <c r="B26" s="9" t="inlineStr">
        <is>
          <t xml:space="preserve">Toto Wolff</t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2" t="n">
        <f>COUNTIF(C26:I26,TRUE)/7</f>
        <v>0</v>
      </c>
    </row>
    <row r="27" ht="21" customHeight="1" outlineLevel="1">
      <c r="A27" s="10" t="inlineStr">
        <is>
          <t xml:space="preserve">#CA-DBV</t>
        </is>
      </c>
      <c r="B27" s="9" t="inlineStr">
        <is>
          <t xml:space="preserve">Davide Brivio</t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2" t="n">
        <f>COUNTIF(C27:I27,TRUE)/7</f>
        <v>0</v>
      </c>
    </row>
    <row r="28" ht="21" customHeight="1" outlineLevel="1">
      <c r="A28" s="10" t="inlineStr">
        <is>
          <t xml:space="preserve">#CA-MB</t>
        </is>
      </c>
      <c r="B28" s="9" t="inlineStr">
        <is>
          <t xml:space="preserve">Mattia Binotto</t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COUNTIF(C28:I28,TRUE)/7</f>
        <v>0</v>
      </c>
    </row>
    <row r="29" ht="21" customHeight="1" outlineLevel="1">
      <c r="A29" s="10" t="inlineStr">
        <is>
          <t xml:space="preserve">#CA-CH</t>
        </is>
      </c>
      <c r="B29" s="9" t="inlineStr">
        <is>
          <t xml:space="preserve">Christian Horner</t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2" t="n">
        <f>COUNTIF(C29:I29,TRUE)/7</f>
        <v>0</v>
      </c>
    </row>
    <row r="30" ht="21" customHeight="1" outlineLevel="1">
      <c r="A30" s="10" t="inlineStr">
        <is>
          <t xml:space="preserve">#CA-AS</t>
        </is>
      </c>
      <c r="B30" s="9" t="inlineStr">
        <is>
          <t xml:space="preserve">Andreas Seidl</t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2" t="n">
        <f>COUNTIF(C30:I30,TRUE)/7</f>
        <v>0</v>
      </c>
    </row>
    <row r="31" ht="21" customHeight="1" outlineLevel="1">
      <c r="A31" s="10" t="inlineStr">
        <is>
          <t xml:space="preserve">#CA-FT</t>
        </is>
      </c>
      <c r="B31" s="9" t="inlineStr">
        <is>
          <t xml:space="preserve">Franz Tost</t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2" t="n">
        <f>COUNTIF(C31:I31,TRUE)/7</f>
        <v>0</v>
      </c>
    </row>
    <row r="32" ht="21" customHeight="1" outlineLevel="1">
      <c r="A32" s="10" t="inlineStr">
        <is>
          <t xml:space="preserve">#CA-JC</t>
        </is>
      </c>
      <c r="B32" s="9" t="inlineStr">
        <is>
          <t xml:space="preserve">Jost Capito</t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2" t="n">
        <f>COUNTIF(C32:I32,TRUE)/7</f>
        <v>0</v>
      </c>
    </row>
    <row r="33" ht="21" customHeight="1" outlineLevel="1">
      <c r="A33" s="10" t="inlineStr">
        <is>
          <t xml:space="preserve">#CA-SR</t>
        </is>
      </c>
      <c r="B33" s="9" t="inlineStr">
        <is>
          <t xml:space="preserve">Simon Roberts</t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COUNTIF(C33:I33,TRUE)/7</f>
        <v>0</v>
      </c>
    </row>
    <row r="34" ht="21" customHeight="1" outlineLevel="1">
      <c r="A34" s="10" t="inlineStr">
        <is>
          <t xml:space="preserve">#CA-OS</t>
        </is>
      </c>
      <c r="B34" s="9" t="inlineStr">
        <is>
          <t xml:space="preserve">Otmar Szafnauer</t>
        </is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COUNTIF(C34:I34,TRUE)/7</f>
        <v>0</v>
      </c>
    </row>
    <row r="35" ht="21" customHeight="1" outlineLevel="1">
      <c r="A35" s="10" t="inlineStr">
        <is>
          <t xml:space="preserve">#CA-GS</t>
        </is>
      </c>
      <c r="B35" s="9" t="inlineStr">
        <is>
          <t xml:space="preserve">Guenther Steiner</t>
        </is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2" t="n">
        <f>COUNTIF(C35:I35,TRUE)/7</f>
        <v>0</v>
      </c>
    </row>
    <row r="36" ht="21" customHeight="1" outlineLevel="1">
      <c r="A36" s="10" t="inlineStr">
        <is>
          <t xml:space="preserve">#CA-FV</t>
        </is>
      </c>
      <c r="B36" s="9" t="inlineStr">
        <is>
          <t xml:space="preserve">Frédéric Vasseur</t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2" t="n">
        <f>COUNTIF(C36:I36,TRUE)/7</f>
        <v>0</v>
      </c>
    </row>
    <row r="37" ht="21" customHeight="1" outlineLevel="1">
      <c r="A37" s="10" t="inlineStr">
        <is>
          <t xml:space="preserve">#CA-RS</t>
        </is>
      </c>
      <c r="B37" s="9" t="inlineStr">
        <is>
          <t xml:space="preserve">Robert Shwartzman</t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2" t="n">
        <f>COUNTIF(C37:I37,TRUE)/7</f>
        <v>0</v>
      </c>
    </row>
    <row r="38" ht="21" customHeight="1" outlineLevel="1">
      <c r="A38" s="10" t="inlineStr">
        <is>
          <t xml:space="preserve">#CA-OP</t>
        </is>
      </c>
      <c r="B38" s="9" t="inlineStr">
        <is>
          <t xml:space="preserve">Oscar Piastri</t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2" t="n">
        <f>COUNTIF(C38:I38,TRUE)/7</f>
        <v>0</v>
      </c>
    </row>
    <row r="39" ht="21" customHeight="1" outlineLevel="1">
      <c r="A39" s="10" t="inlineStr">
        <is>
          <t xml:space="preserve">#CA-FD</t>
        </is>
      </c>
      <c r="B39" s="9" t="inlineStr">
        <is>
          <t xml:space="preserve">Felipe Drugovich</t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2" t="n">
        <f>COUNTIF(C39:I39,TRUE)/7</f>
        <v>0</v>
      </c>
    </row>
    <row r="40" ht="21" customHeight="1" outlineLevel="1">
      <c r="A40" s="10" t="inlineStr">
        <is>
          <t xml:space="preserve">#CA-GZ</t>
        </is>
      </c>
      <c r="B40" s="9" t="inlineStr">
        <is>
          <t xml:space="preserve">Zhou Guanyu</t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2" t="n">
        <f>COUNTIF(C40:I40,TRUE)/7</f>
        <v>0</v>
      </c>
    </row>
    <row r="41" ht="21" customHeight="1" outlineLevel="1">
      <c r="A41" s="10" t="inlineStr">
        <is>
          <t xml:space="preserve">#CA-LZ</t>
        </is>
      </c>
      <c r="B41" s="9" t="inlineStr">
        <is>
          <t xml:space="preserve">Lirim Zendeli</t>
        </is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2" t="n">
        <f>COUNTIF(C41:I41,TRUE)/7</f>
        <v>0</v>
      </c>
    </row>
    <row r="42" ht="21" customHeight="1" outlineLevel="1">
      <c r="A42" s="10" t="inlineStr">
        <is>
          <t xml:space="preserve">#CA-RV</t>
        </is>
      </c>
      <c r="B42" s="9" t="inlineStr">
        <is>
          <t xml:space="preserve">Richard Verschoor</t>
        </is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2" t="n">
        <f>COUNTIF(C42:I42,TRUE)/7</f>
        <v>0</v>
      </c>
    </row>
    <row r="43" ht="21" customHeight="1" outlineLevel="1">
      <c r="A43" s="10" t="inlineStr">
        <is>
          <t xml:space="preserve">#CA-RB</t>
        </is>
      </c>
      <c r="B43" s="9" t="inlineStr">
        <is>
          <t xml:space="preserve">Ralph Boschung</t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2" t="n">
        <f>COUNTIF(C43:I43,TRUE)/7</f>
        <v>0</v>
      </c>
    </row>
    <row r="44" ht="21" customHeight="1" outlineLevel="1">
      <c r="A44" s="10" t="inlineStr">
        <is>
          <t xml:space="preserve">#CA-GP</t>
        </is>
      </c>
      <c r="B44" s="9" t="inlineStr">
        <is>
          <t xml:space="preserve">Gianluca Petecof</t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2" t="n">
        <f>COUNTIF(C44:I44,TRUE)/7</f>
        <v>0</v>
      </c>
    </row>
    <row r="45" ht="21" customHeight="1" outlineLevel="1">
      <c r="A45" s="10" t="inlineStr">
        <is>
          <t xml:space="preserve">#CA-DT</t>
        </is>
      </c>
      <c r="B45" s="9" t="inlineStr">
        <is>
          <t xml:space="preserve">Dan Ticktum</t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2" t="n">
        <f>COUNTIF(C45:I45,TRUE)/7</f>
        <v>0</v>
      </c>
    </row>
    <row r="46" ht="21" customHeight="1" outlineLevel="1">
      <c r="A46" s="10" t="inlineStr">
        <is>
          <t xml:space="preserve">#CA-JD</t>
        </is>
      </c>
      <c r="B46" s="9" t="inlineStr">
        <is>
          <t xml:space="preserve">Jehan Daruvala</t>
        </is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2" t="n">
        <f>COUNTIF(C46:I46,TRUE)/7</f>
        <v>0</v>
      </c>
    </row>
    <row r="47" ht="21" customHeight="1" outlineLevel="1">
      <c r="A47" s="10" t="inlineStr">
        <is>
          <t xml:space="preserve">#CA-LL</t>
        </is>
      </c>
      <c r="B47" s="9" t="inlineStr">
        <is>
          <t xml:space="preserve">Liam Lawson</t>
        </is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2" t="n">
        <f>COUNTIF(C47:I47,TRUE)/7</f>
        <v>0</v>
      </c>
    </row>
    <row r="48" ht="21" customHeight="1" outlineLevel="1">
      <c r="A48" s="10" t="inlineStr">
        <is>
          <t xml:space="preserve">#CA-JV</t>
        </is>
      </c>
      <c r="B48" s="9" t="inlineStr">
        <is>
          <t xml:space="preserve">Jüri Vips</t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2" t="n">
        <f>COUNTIF(C48:I48,TRUE)/7</f>
        <v>0</v>
      </c>
    </row>
    <row r="49" ht="21" customHeight="1" outlineLevel="1">
      <c r="A49" s="10" t="inlineStr">
        <is>
          <t xml:space="preserve">#CA-DB</t>
        </is>
      </c>
      <c r="B49" s="9" t="inlineStr">
        <is>
          <t xml:space="preserve">David Beckmann</t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2" t="n">
        <f>COUNTIF(C49:I49,TRUE)/7</f>
        <v>0</v>
      </c>
    </row>
    <row r="50" ht="21" customHeight="1" outlineLevel="1">
      <c r="A50" s="10" t="inlineStr">
        <is>
          <t xml:space="preserve">#CA-GSA</t>
        </is>
      </c>
      <c r="B50" s="9" t="inlineStr">
        <is>
          <t xml:space="preserve">Guilherme Samaia</t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2" t="n">
        <f>COUNTIF(C50:I50,TRUE)/7</f>
        <v>0</v>
      </c>
    </row>
    <row r="51" ht="21" customHeight="1" outlineLevel="1">
      <c r="A51" s="10" t="inlineStr">
        <is>
          <t xml:space="preserve">#CA-RN</t>
        </is>
      </c>
      <c r="B51" s="9" t="inlineStr">
        <is>
          <t xml:space="preserve">Roy Nissany</t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2" t="n">
        <f>COUNTIF(C51:I51,TRUE)/7</f>
        <v>0</v>
      </c>
    </row>
    <row r="52" ht="21" customHeight="1" outlineLevel="1">
      <c r="A52" s="10" t="inlineStr">
        <is>
          <t xml:space="preserve">#CA-MA</t>
        </is>
      </c>
      <c r="B52" s="9" t="inlineStr">
        <is>
          <t xml:space="preserve">Marcus Armstrong</t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2" t="n">
        <f>COUNTIF(C52:I52,TRUE)/7</f>
        <v>0</v>
      </c>
    </row>
    <row r="53" ht="21" customHeight="1" outlineLevel="1">
      <c r="A53" s="10" t="inlineStr">
        <is>
          <t xml:space="preserve">#CA-MN</t>
        </is>
      </c>
      <c r="B53" s="9" t="inlineStr">
        <is>
          <t xml:space="preserve">Matteo Nannini</t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2" t="n">
        <f>COUNTIF(C53:I53,TRUE)/7</f>
        <v>0</v>
      </c>
    </row>
    <row r="54" ht="21" customHeight="1" outlineLevel="1">
      <c r="A54" s="10" t="inlineStr">
        <is>
          <t xml:space="preserve">#CA-AD</t>
        </is>
      </c>
      <c r="B54" s="9" t="inlineStr">
        <is>
          <t xml:space="preserve">Alessio Deledda</t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2" t="n">
        <f>COUNTIF(C54:I54,TRUE)/7</f>
        <v>0</v>
      </c>
    </row>
    <row r="55" ht="21" customHeight="1" outlineLevel="1">
      <c r="A55" s="10" t="inlineStr">
        <is>
          <t xml:space="preserve">#CA-BV</t>
        </is>
      </c>
      <c r="B55" s="9" t="inlineStr">
        <is>
          <t xml:space="preserve">Bent Viscaal</t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2" t="n">
        <f>COUNTIF(C55:I55,TRUE)/7</f>
        <v>0</v>
      </c>
    </row>
    <row r="56" ht="21" customHeight="1" outlineLevel="1">
      <c r="A56" s="10" t="inlineStr">
        <is>
          <t xml:space="preserve">#CA-MSA</t>
        </is>
      </c>
      <c r="B56" s="9" t="inlineStr">
        <is>
          <t xml:space="preserve">Marino Sato</t>
        </is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2" t="n">
        <f>COUNTIF(C56:I56,TRUE)/7</f>
        <v>0</v>
      </c>
    </row>
    <row r="57" ht="21" customHeight="1" outlineLevel="1">
      <c r="A57" s="10" t="inlineStr">
        <is>
          <t xml:space="preserve">#CA-TP</t>
        </is>
      </c>
      <c r="B57" s="9" t="inlineStr">
        <is>
          <t xml:space="preserve">Théo Pourchaire</t>
        </is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2" t="n">
        <f>COUNTIF(C57:I57,TRUE)/7</f>
        <v>0</v>
      </c>
    </row>
    <row r="58" ht="21" customHeight="1" outlineLevel="1">
      <c r="A58" s="10" t="inlineStr">
        <is>
          <t xml:space="preserve">#CA-CLU</t>
        </is>
      </c>
      <c r="B58" s="9" t="inlineStr">
        <is>
          <t xml:space="preserve">Christian Lundgaard</t>
        </is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2" t="n">
        <f>COUNTIF(C58:I58,TRUE)/7</f>
        <v>0</v>
      </c>
    </row>
    <row r="59" ht="7" customHeight="1"/>
  </sheetData>
  <mergeCells count="4">
    <mergeCell ref="A1:J1"/>
    <mergeCell ref="A2:J2"/>
    <mergeCell ref="A3:J3"/>
    <mergeCell ref="A5:I5"/>
  </mergeCells>
  <dataValidations count="53">
    <dataValidation sqref="C6 D6 E6 F6 G6 H6 I6"/>
    <dataValidation sqref="C7 D7 E7 F7 G7 H7 I7"/>
    <dataValidation sqref="C8 D8 E8 F8 G8 H8 I8"/>
    <dataValidation sqref="C9 D9 E9 F9 G9 H9 I9"/>
    <dataValidation sqref="C10 D10 E10 F10 G10 H10 I10"/>
    <dataValidation sqref="C11 D11 E11 F11 G11 H11 I11"/>
    <dataValidation sqref="C12 D12 E12 F12 G12 H12 I12"/>
    <dataValidation sqref="C13 D13 E13 F13 G13 H13 I13"/>
    <dataValidation sqref="C14 D14 E14 F14 G14 H14 I14"/>
    <dataValidation sqref="C15 D15 E15 F15 G15 H15 I15"/>
    <dataValidation sqref="C16 D16 E16 F16 G16 H16 I16"/>
    <dataValidation sqref="C17 D17 E17 F17 G17 H17 I17"/>
    <dataValidation sqref="C18 D18 E18 F18 G18 H18 I18"/>
    <dataValidation sqref="C19 D19 E19 F19 G19 H19 I19"/>
    <dataValidation sqref="C20 D20 E20 F20 G20 H20 I20"/>
    <dataValidation sqref="C21 D21 E21 F21 G21 H21 I21"/>
    <dataValidation sqref="C22 D22 E22 F22 G22 H22 I22"/>
    <dataValidation sqref="C23 D23 E23 F23 G23 H23 I23"/>
    <dataValidation sqref="C24 D24 E24 F24 G24 H24 I24"/>
    <dataValidation sqref="C25 D25 E25 F25 G25 H25 I25"/>
    <dataValidation sqref="C26 D26 E26 F26 G26 H26 I26"/>
    <dataValidation sqref="C27 D27 E27 F27 G27 H27 I27"/>
    <dataValidation sqref="C28 D28 E28 F28 G28 H28 I28"/>
    <dataValidation sqref="C29 D29 E29 F29 G29 H29 I29"/>
    <dataValidation sqref="C30 D30 E30 F30 G30 H30 I30"/>
    <dataValidation sqref="C31 D31 E31 F31 G31 H31 I31"/>
    <dataValidation sqref="C32 D32 E32 F32 G32 H32 I32"/>
    <dataValidation sqref="C33 D33 E33 F33 G33 H33 I33"/>
    <dataValidation sqref="C34 D34 E34 F34 G34 H34 I34"/>
    <dataValidation sqref="C35 D35 E35 F35 G35 H35 I35"/>
    <dataValidation sqref="C36 D36 E36 F36 G36 H36 I36"/>
    <dataValidation sqref="C37 D37 E37 F37 G37 H37 I37"/>
    <dataValidation sqref="C38 D38 E38 F38 G38 H38 I38"/>
    <dataValidation sqref="C39 D39 E39 F39 G39 H39 I39"/>
    <dataValidation sqref="C40 D40 E40 F40 G40 H40 I40"/>
    <dataValidation sqref="C41 D41 E41 F41 G41 H41 I41"/>
    <dataValidation sqref="C42 D42 E42 F42 G42 H42 I42"/>
    <dataValidation sqref="C43 D43 E43 F43 G43 H43 I43"/>
    <dataValidation sqref="C44 D44 E44 F44 G44 H44 I44"/>
    <dataValidation sqref="C45 D45 E45 F45 G45 H45 I45"/>
    <dataValidation sqref="C46 D46 E46 F46 G46 H46 I46"/>
    <dataValidation sqref="C47 D47 E47 F47 G47 H47 I47"/>
    <dataValidation sqref="C48 D48 E48 F48 G48 H48 I48"/>
    <dataValidation sqref="C49 D49 E49 F49 G49 H49 I49"/>
    <dataValidation sqref="C50 D50 E50 F50 G50 H50 I50"/>
    <dataValidation sqref="C51 D51 E51 F51 G51 H51 I51"/>
    <dataValidation sqref="C52 D52 E52 F52 G52 H52 I52"/>
    <dataValidation sqref="C53 D53 E53 F53 G53 H53 I53"/>
    <dataValidation sqref="C54 D54 E54 F54 G54 H54 I54"/>
    <dataValidation sqref="C55 D55 E55 F55 G55 H55 I55"/>
    <dataValidation sqref="C56 D56 E56 F56 G56 H56 I56"/>
    <dataValidation sqref="C57 D57 E57 F57 G57 H57 I57"/>
    <dataValidation sqref="C58 D58 E58 F58 G58 H58 I58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4" baseType="lpstr">
      <vt:lpstr>Aperçu</vt:lpstr>
      <vt:lpstr>Set de base</vt:lpstr>
      <vt:lpstr>Inserts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2026-10-24T08:50:30Z</dcterms:created>
  <dcterms:modified xsi:type="dcterms:W3CDTF">2026-10-24T08:50:30Z</dcterms:modified>
  <dc:title>Topps Chrome F1 2021</dc:title>
</cp:coreProperties>
</file>